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返还" sheetId="2" r:id="rId1"/>
  </sheets>
  <definedNames>
    <definedName name="_xlnm._FilterDatabase" localSheetId="0" hidden="1">返还!$A$4:$P$117</definedName>
    <definedName name="_xlnm.Print_Titles" localSheetId="0">返还!$4:$4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<sst xmlns="http://schemas.openxmlformats.org/spreadsheetml/2006/main" count="928" uniqueCount="360">
  <si>
    <t xml:space="preserve">     2025年度返还盟市彩票公益金资助项目明细表                                                </t>
  </si>
  <si>
    <t>单位：万元</t>
  </si>
  <si>
    <t>序号</t>
  </si>
  <si>
    <t>项目所属类别</t>
  </si>
  <si>
    <t>盟市</t>
  </si>
  <si>
    <t>旗县</t>
  </si>
  <si>
    <t>指标文号</t>
  </si>
  <si>
    <t>项目名称</t>
  </si>
  <si>
    <t>项目内容</t>
  </si>
  <si>
    <t>资金规模</t>
  </si>
  <si>
    <t>截止2025年底支出金额</t>
  </si>
  <si>
    <t>截止2026年6月支出金额(累计数)</t>
  </si>
  <si>
    <t>实际效果</t>
  </si>
  <si>
    <t>项目承担单位</t>
  </si>
  <si>
    <t>联系人</t>
  </si>
  <si>
    <t>联系方式</t>
  </si>
  <si>
    <t>备注</t>
  </si>
  <si>
    <t>老年人福利类（合计金额2264.64万元，共资助项目68个）</t>
  </si>
  <si>
    <t>老年人福利类</t>
  </si>
  <si>
    <t>巴彦淖尔市</t>
  </si>
  <si>
    <t>磴口县</t>
  </si>
  <si>
    <t>巴财综【2025】215号关于下达2025年自治区返还盟市福彩公益金预算的通知</t>
  </si>
  <si>
    <t>磴口县农牧区综合敬老院提档升级改造项目</t>
  </si>
  <si>
    <t>农牧区综合敬老院部分设施陈旧老化，卫生间防水、顶棚、如厕设施更换等、暖气管道、洗漱热水设备、厨房、居室、设施设备更新改造等。急需进行改造，影响服务质量。</t>
  </si>
  <si>
    <t>全面提升农牧区综合敬老院设施与服务水平，打造环境舒适、功能齐全、服务优质的养老场所，满足农牧区老年人日益增长的养老需求，推动养老服务高质量发展。</t>
  </si>
  <si>
    <t>磴口县民政局</t>
  </si>
  <si>
    <t>习小庆</t>
  </si>
  <si>
    <t>磴口县老年餐厅补助资金项目</t>
  </si>
  <si>
    <t>实施磴口县老年餐厅补助资金项目，对贺兰、南开、和平社区服务站落实助餐补贴资金，规范助餐服务运营。</t>
  </si>
  <si>
    <t>通过发放助餐补贴资金，有效减轻助餐点经济负担，保障老人日常就餐需求，持续规范老年助餐服务质量，补齐居家养老就餐服务短板，切实提升老年人晚年生活幸福感与获得感。</t>
  </si>
  <si>
    <t>磴口县失能失智照护专区建设项目</t>
  </si>
  <si>
    <t>在康恩老年公寓购置新增 10 张标准化护理型床位，完善失能失智老人专属照护功能配套，优化养老床位结构，补齐重度失能、失智老年人专业照护设施短板。</t>
  </si>
  <si>
    <t>通过新增 10 张护理型床位，有效扩充机构失能失智专项照护承载能力，提升专业化照护服务水平，缓解辖区重度失能失智老人养老照护压力，精准保障特殊困难老年群体兜底养老服务需求，进一步完善县域养老服务保障体系。</t>
  </si>
  <si>
    <t>杭锦后旗</t>
  </si>
  <si>
    <t>杭锦后旗养老服务中心改造项目</t>
  </si>
  <si>
    <t>为杭锦后旗旗级养老服务中心进行厨房、餐厅改造，符合国家养老机构餐饮卫生标准</t>
  </si>
  <si>
    <t>通过改造，使厨房和餐厅的卫生达标率达到100%，符合国家养老机构餐饮卫生标准。</t>
  </si>
  <si>
    <t>杭锦后旗民政局</t>
  </si>
  <si>
    <t>郭加阜</t>
  </si>
  <si>
    <t>杭锦后旗适老化改造项目</t>
  </si>
  <si>
    <t>杭锦后旗特殊困难家庭居家适老化改造共计6.5万元。</t>
  </si>
  <si>
    <t>特殊困难家庭居家适老化改造项目落地实施后，精准补齐特困老人居家养老设施短板，通过安装扶手、防滑处理、无障碍适配、起居设施优化等适老化改造，极大提升了居家生活的便利性与自主性。</t>
  </si>
  <si>
    <t>杭锦后旗老年餐厅补助资金项目</t>
  </si>
  <si>
    <t>添置更新设施设备的乡镇层面养老助餐点维修维护、添置更新设施设备</t>
  </si>
  <si>
    <t>增强居家社区养老服务能力和品质，提升受益老年人对居家社区养老服务满意度。</t>
  </si>
  <si>
    <t>杭锦后旗失能失智照护专区建设项目</t>
  </si>
  <si>
    <t>在杭锦后旗养老服务中心改建失能失智照护专区，用以收住失能失智老年人。</t>
  </si>
  <si>
    <t>精准贴合失能、失智老年人认知弱、行动差、情绪敏感、安全风险高的核心特征，同时兼顾养老照护工作的规范性、安全性、便捷性。改造后，专区整体环境安全等级全面提升，老人摔倒、磕碰、误服、受伤等安全事故发生率显著下降；居住环境更加温馨、整洁、舒适，有效舒缓老人负面情绪、改善认知状态、提升居住幸福感；标准化的设施配置进一步规范了院内照护、药品、膳食、环境管理体系，大幅提升失能失智专区的养老服务专业化水平，为老人提供安全、安心、暖心、舒心的康养居住环境。</t>
  </si>
  <si>
    <t>临河区</t>
  </si>
  <si>
    <t>临河区白脑包镇明星村养老服务站建设项目</t>
  </si>
  <si>
    <t>临河区老年餐厅补助资金项目</t>
  </si>
  <si>
    <t>临河区失能失智照护专区建设项目</t>
  </si>
  <si>
    <t>五原县</t>
  </si>
  <si>
    <t>五原县养老服务中心外墙保温项目</t>
  </si>
  <si>
    <t>为五原县养老服务中心进行外墙保温项目</t>
  </si>
  <si>
    <t>为老人提供舒适温暖的居住环境，提升保温性能、改善居住环境、符合节能标准、消除安全隐患</t>
  </si>
  <si>
    <t>五原县民政局</t>
  </si>
  <si>
    <t>赵晓燕</t>
  </si>
  <si>
    <t>0478-5581813</t>
  </si>
  <si>
    <t>五原县村级养老服务站改建项目</t>
  </si>
  <si>
    <t>在五原县改建村级养老服务站9所。</t>
  </si>
  <si>
    <t>为农村老年人提供养老服务，破解“养老难”问题</t>
  </si>
  <si>
    <t>五原县胜丰镇人民政府、五原县天吉泰镇人民政府、五原县塔尔湖镇人民政府、五原县银定图镇人民政府和五原县新公中镇人民政府。</t>
  </si>
  <si>
    <t>五原县老年餐厅补助资金项目</t>
  </si>
  <si>
    <t>为我县老年餐厅进行补助</t>
  </si>
  <si>
    <t xml:space="preserve">服务老年人能力和服务质量持续明显提高，给很多老人带来了实惠和影响     </t>
  </si>
  <si>
    <t>五原县社会工作服务中心</t>
  </si>
  <si>
    <t>五原县失能失智照护专区建设项目</t>
  </si>
  <si>
    <t>在五原县养老服务中心改建失能失智照护专区，用以收住失能失智老年人。</t>
  </si>
  <si>
    <t>为老人提供舒适温暖的居住环境</t>
  </si>
  <si>
    <t>乌拉特前旗</t>
  </si>
  <si>
    <t>乌拉特前旗中心敬老院提升改造项目</t>
  </si>
  <si>
    <t>乌拉特前旗中心敬老院进行防滑地板改造39.4743万元，餐厅采光屋顶改造13.148万元，配套应急发电机组3.268万元，用于适老化改造7.4775万元，共计63.4万元</t>
  </si>
  <si>
    <t>乌拉特前旗中心敬老院完成防滑地板、餐厅采光屋顶、应急发电机组及全方位适老化改造后，院内养老服务硬件设施全面提质，本次改造全方位补齐院内设施短板，有效降低养老安全隐患，优化居住与服务环境，切实提升院内老人的幸福感、安全感，推动机构养老服务规范化、暖心化升级。</t>
  </si>
  <si>
    <t>乌拉特前旗民政局</t>
  </si>
  <si>
    <t>李柱</t>
  </si>
  <si>
    <t>乌拉特前旗老年综合福利院加装电梯项目</t>
  </si>
  <si>
    <t>乌拉特前旗老年综合福利院加装升降电梯共计35万元。</t>
  </si>
  <si>
    <t>养老机构电梯加装项目落地完成后，彻底破解了多层楼栋老年群体出行难题，大幅提升养老服务保障水平与老人居住生活质量。优化了院内整体养老环境，拓宽了老人日常活动空间，丰富了老人休闲娱乐生活，显著提升了入住老人的获得感与幸福感，进一步夯实了机构规范化、人性化养老服务基础。</t>
  </si>
  <si>
    <t>乌拉特前旗明安镇幸福互助院服务设施改造项目</t>
  </si>
  <si>
    <t>乌拉特前旗明安镇幸福互助院取暖设施改造、屋顶维修、地面维修共计60万元。</t>
  </si>
  <si>
    <t>明安镇幸福互助院实施取暖设施、屋顶及地面维修改造后，有效补齐了老旧设施短板，改造项目全方位优化了互助院硬件环境，降低日常安全隐患，切实提升农村牧区养老服务保障能力，增强留守老人的安全感、获得感和幸福感。</t>
  </si>
  <si>
    <t>乌拉特前旗适老化改造项目</t>
  </si>
  <si>
    <t>乌拉特前旗特殊困难家庭居家适老化改造共计14.2万元。</t>
  </si>
  <si>
    <t>乌拉特前旗老年餐厅补助资金项目</t>
  </si>
  <si>
    <t>为进一步提升老年助餐服务效果，向乌拉特前旗东兴社区长者餐厅拨付2.95万元，二礼堂长者餐厅拨付2.95万元，民族社区长者餐厅拨付2万元，大佘太南昌村长者餐厅拨付2万元，共计拨付9.9万元老年助餐经费。</t>
  </si>
  <si>
    <t>助老餐厅助餐经费精准拨付到位后，有效破解了老年群体就餐难题，切实盘活了基层养老助餐服务体系，取得了扎实的民生成效。</t>
  </si>
  <si>
    <t>乌拉特前旗失能失智照护专区建设项目</t>
  </si>
  <si>
    <t>乌拉特前旗中心敬老院进行一楼失能失智照护专区配备呼叫器共计3万元。</t>
  </si>
  <si>
    <t>全面配备呼叫设备后，有效补齐失能、失智老人应急求助短板，实现需求快速响应、险情及时处置，有效缩短应急处置时长，大幅提升专区照护精细化、应急化服务水平。</t>
  </si>
  <si>
    <t>乌拉特前旗后山地区中心敬老院提升改造项目</t>
  </si>
  <si>
    <t>乌拉特前旗后山地区中心敬老院更换锅炉及维修供暖系统14.7548万元，平房区功能设备改造53.4059万元，共计68.2万元。</t>
  </si>
  <si>
    <t>敬老院完成锅炉更换、供暖系统维修及平房区功能设备改造后，大幅降低设施运维成本和故障发生率，优化整体养老服务硬件环境，切实提升入住老人的安全感、舒适度和幸福感。</t>
  </si>
  <si>
    <t>乌拉特前旗民生老年公寓提升改造项目</t>
  </si>
  <si>
    <t>乌拉特前旗民生老年公寓更换新的消防主动报警机和相关设备14.3985万元，机构内部墙壁刮白24.59万元，共计39万元。</t>
  </si>
  <si>
    <t>养老机构完成消防主动报警设备更新及内部墙壁刮白翻新改造后，有效补齐安全设施和环境建设短板，全面提升机构安全防护能力与养老居住环境品质。</t>
  </si>
  <si>
    <t>乌拉特中旗</t>
  </si>
  <si>
    <t>乌拉特中旗石哈河镇格日楚鲁幸福互助院维修改造项目</t>
  </si>
  <si>
    <t>乌拉特中旗石哈河镇格日楚鲁幸福互助院建于2016年，建设规模100户，每户按照住房26平方米、凉房7平方米、院落11平方米的标准建设，现已入住老人99户。因使用多年存在下水管道不通、电锅炉电路老化、屋顶漏雨等安全隐患。</t>
  </si>
  <si>
    <t>圆满完成预期目的。一、下水管道维修费用197000元，其中清洗1520米管道(100元/米)共计152000元;清洗化粪池50个(500元/个)共计25000元;更换井盖50个(400元/个)共计20000元。
二、电路维护11060元，其中:更换煤改电电锅炉电线606米(10元/米)共计6060元;更换63A空开闸100个(50元/个)共计5000元。
三、屋顶外墙维修191940元，其中:维修屋顶93间(500元/间)共计46500元;外墙保温93间1818平方米(80元/平方米)共计145440元。</t>
  </si>
  <si>
    <t>乌拉特中旗石哈河镇人民政府</t>
  </si>
  <si>
    <t>南斯勒玛</t>
  </si>
  <si>
    <t>乌拉特中旗适老化改造项目</t>
  </si>
  <si>
    <t>2024年，市局分配任务乌拉特中旗适老化改造任务116户，下达23万元，已经全部到位。</t>
  </si>
  <si>
    <t>积极引导开展适合老年人生理特点及安全需要的设施改造和老年用品配置，满足老年人生活起居需求，方便家庭成员照料服务，更好发挥居家养老的基础作用。</t>
  </si>
  <si>
    <t>乌拉特中旗民政局</t>
  </si>
  <si>
    <t>邢海军</t>
  </si>
  <si>
    <t>乌拉特中旗老年餐厅补助资金项目</t>
  </si>
  <si>
    <t>乌拉特中旗民政局、海流图镇人民政府</t>
  </si>
  <si>
    <t>王根全      张文阳</t>
  </si>
  <si>
    <t>15384781215 15848663560</t>
  </si>
  <si>
    <t>乌拉特中旗失能失智照护专区建设项目</t>
  </si>
  <si>
    <t>改善失能失智老年人居住环境，提升专业照护服务能力，保障特困老人人身安全与生活质量为核心目标，完成失能失智区安全防护设施加装，墙面整体升级，通风采光优化，大幅改善敬老院照护服务设施体系，有效降低战虎风险，减轻护理人员工作负担，提升失能试纸老人日常护理，康复治疗，安全保障的专业化规范化水平。</t>
  </si>
  <si>
    <t>乌拉特中旗中心敬老院</t>
  </si>
  <si>
    <t>白慧玲</t>
  </si>
  <si>
    <t>乌拉特中旗中心敬老院失能失智照护专区改扩建项目</t>
  </si>
  <si>
    <t>乌拉特后旗</t>
  </si>
  <si>
    <t>乌拉特后旗老年餐厅补助资金项目</t>
  </si>
  <si>
    <t>置更新设施设备的乡镇层面养老助餐点维修维护、添置更新设施设备</t>
  </si>
  <si>
    <t>乌拉特后旗民政局</t>
  </si>
  <si>
    <t>那仁巴图</t>
  </si>
  <si>
    <t>乌拉特后旗失能失智照护专区建设项目</t>
  </si>
  <si>
    <t>市本级</t>
  </si>
  <si>
    <t>全市养老信息化安全监管项目</t>
  </si>
  <si>
    <t>通过聘用专业消防安全维保公司，对全市养老机构进行消防工程改造和维保，并接入全市智慧消防系统。便于全面掌握养老机构消防安全情况。</t>
  </si>
  <si>
    <t>通过实施项目，切实提升了养老机构火灾抵御能力，阶段性成效初步显现。</t>
  </si>
  <si>
    <t>市民政局养老服务科</t>
  </si>
  <si>
    <t>贾小靖</t>
  </si>
  <si>
    <t>为市儿童福利院、精神病康复福利院、社会福利院购买护理服务项目</t>
  </si>
  <si>
    <t>（一）为巴彦淖尔市精神病康复福利院提供精神病人护理服务，主要承担特困供养精神病人、残障、智障人员的生活护理工作。
（二）为巴彦淖尔市社会福利院提供老人生活护理服务，主要为失能、失智、无自理能力、高龄老人做各项护理服务，如喂水、喂饭、吃药、洗脚、擦身体等。
（三）为巴彦淖尔市儿童福利院提供孤残儿童生活护理服务，主要为弃婴、弃儿、孤残儿童提供养育、治疗、教育、康复工作等。</t>
  </si>
  <si>
    <t>通过项目实施，有效提升了精神疾病患者、老年人及孤残儿童的生活质量，缓解了市民政局下属精神病康复福利院、儿童福利院、社会福利院在护理服务方面的压力，进一步增强了精神疾病患者的收养、治疗与康复能力，提高了孤儿、弃婴及在院老人的护理服务水平，优化了民政职能配置，提升了民政系统整体公共服务水平。</t>
  </si>
  <si>
    <t>巴彦淖尔市民政局</t>
  </si>
  <si>
    <t>闫文进</t>
  </si>
  <si>
    <t>巴彦淖尔市社会福利院装修改造项目</t>
  </si>
  <si>
    <t>用于进一步提升工作人员服务效率，升级改造院内环境设施建设，细化服务内容，优化服务流程；打造康复空间，实现居家上门服务，形成养老＋教育生态链</t>
  </si>
  <si>
    <t>通过项目实施使院内环境设施得以改善，养老水平进一步提升，服务流程进一步优化。</t>
  </si>
  <si>
    <t>巴彦淖尔市社会福利院</t>
  </si>
  <si>
    <t>薛少华</t>
  </si>
  <si>
    <t>老年人意外险保险经纪项目</t>
  </si>
  <si>
    <t>该项目因设立依据不足，不再实施，下一步将调整项目，用于养老领域其他项目。</t>
  </si>
  <si>
    <t>市本级养老机构护理员意外伤害投保补贴项目</t>
  </si>
  <si>
    <t>为巴彦淖尔市老年康复护理院护理员购买意外伤害保险，降低其因履行工作职责发生的意外伤害的风险成本。</t>
  </si>
  <si>
    <t>护理员意外伤害保险的落地让一线护理员切实感受到职业有保障，有效消除了因职业伤害风险而产生的离职顾虑，稳定了现有队伍。同时，补贴政策显著降低了养老机构的用工风险和人力成本，帮助机构缓解了养老护理行业普遍存在的“招不来、留不住”难题。</t>
  </si>
  <si>
    <t>社会福利院护理员意外伤害投保补贴项目</t>
  </si>
  <si>
    <t>促进养老服务业发展，保障养老机构安全运行</t>
  </si>
  <si>
    <t>减轻护理人员意外伤害导致的损失，进一步提高护理员参与社会养老服务的热情</t>
  </si>
  <si>
    <t>购买社会力量调查老年人生活状况项目</t>
  </si>
  <si>
    <t>现因该项目与市统计局实施项目高度类似，为避免重复实施类似项目，导致资金浪费，我局决定不在实施该项目。下一步将向市财政局申请项目调整。</t>
  </si>
  <si>
    <t>“敬老月”为老系列项目</t>
  </si>
  <si>
    <t>围绕“尊老、敬老、爱老、助老”主题，统筹实施“敬老月”为老系列项目，通过走访慰问、文体活动、健康服务、为老志愿服务等多维度举措，营造全社会关爱老年人的浓厚氛围。</t>
  </si>
  <si>
    <t>“敬老月”系列项目实施以来，全社会敬老爱老氛围更加浓厚，老年人的获得感、幸福感和安全感进一步增强。系列文体活动的开展为老年人搭建了展示自我、交流互动的平台，有效缓解了独居老年人、空巢老人的孤独感和寂寞感，老年人走出家门、融入社区、展示风采的意愿明显增强，晚年生活质量得到切实提升。</t>
  </si>
  <si>
    <t>银龄志愿服务项目</t>
  </si>
  <si>
    <t>在临河区开展启动仪式；2.承办方协助主办方组建银龄志愿服务队并带领此队伍深入村社区开展服务，承办方负责队伍的所有出行食宿和活动组织等。</t>
  </si>
  <si>
    <t>启动“北疆银龄助力乡村振兴行”老年志愿服务活动，并深入35个村、社区开展为期35天的志愿服务集中示范活动，服务内容包括健康科普、义诊、普法宣传、惠民政策解读、防范养老诈骗等。</t>
  </si>
  <si>
    <t>失能失智照护专区建设项目</t>
  </si>
  <si>
    <t>本项目聚焦失能失智老年人照护刚需，依托现有养老服务机构设施资源，通过新建改建方式建设失能失智照护专区，着力补齐专业照护能力不足的短板，打造“医疗护理、生活照料、康复训练、认知干预”四位一体的综合照护体系。</t>
  </si>
  <si>
    <t>专区的建成运行，切实减轻了失能失智老年人家庭照护负担，取得了良好的社会效益。</t>
  </si>
  <si>
    <t>老年人意外伤害保险补助资金项目</t>
  </si>
  <si>
    <t>为全市60周岁以上老年人购买意外伤害保险，有效降低老年人因意外伤害造成的经济损失，提高老年人及其家属抗风险能力。</t>
  </si>
  <si>
    <t>有效减轻了全市老年人因遭受意外伤害所产生的的医疗费用支出和家庭经济负担，及时在老年人发生意外伤害后提供了有效帮助大幅降低老年人抗风险成本。</t>
  </si>
  <si>
    <t>巴财综【2026】182号关于下达2025年第二批返还盟市福彩公益金的通知</t>
  </si>
  <si>
    <t>巴彦淖尔市社会福利院适老化改造项目</t>
  </si>
  <si>
    <t>用于满足失能失智人员特殊需求，为他们提供专业的照护服务，同时扩大失能、失智老人收养规模，完善服务功能，亮化美化生活环境，切实解决失能失智老人认知与机能障碍，充分发挥社会兜底保障作用</t>
  </si>
  <si>
    <t>资金未支出，无实际成效。</t>
  </si>
  <si>
    <t>巴彦淖尔市社会福利院设施设备购置项目</t>
  </si>
  <si>
    <t>目前我院存在康复器材、医用设备等不足的问题，难以满足老人需求，因此我院决定开展设施设备购置项目，大幅度提升养老机构的医疗康复服务水平，为老人创造更加温馨舒适的生活环境，有助于提高老人的生活质量和幸福感，体现社会对老年人的关怀</t>
  </si>
  <si>
    <t>新增专业康复器材后，老人院内康复有效提升，失能、半失能老人的照护精准度大幅提升。精神娱乐选择更丰富，老人满意度提升，家属照护压力明显减轻，成为区域养老服务示范样本，让社会对老人的关怀落到实处。</t>
  </si>
  <si>
    <t>巴彦淖尔市社会福利院通行环境优化项目</t>
  </si>
  <si>
    <t>为解决我院通行短板以及院外道路坑洼不平等问题，保障老人及车辆出行安全。建成后将消除路面通行隐患，优化院外交通动线，提升养老院对外通行便利性，为老人日常出行、物资运输筑牢安全保障</t>
  </si>
  <si>
    <t>资金未支出，无实际成效</t>
  </si>
  <si>
    <t>巴彦淖尔市社会福利院建设一体化智能管理平台</t>
  </si>
  <si>
    <t>为了打造集健康监测、服务调度、安全预警、质量管控于一体的智慧养老系统，覆盖接待评估、照护服务、药政餐饮、行政办公等30余个核心模块，实现“一次录入、全域共享”</t>
  </si>
  <si>
    <t>巴彦淖尔市社会福利院钢结构连廊及装饰工程</t>
  </si>
  <si>
    <t>通过打造院内住院楼与康复综合楼的钢结构连廊，彻底解决老人雨雪天出行不便、院内动线割裂的问题。建成后将实现两栋楼体的无缝衔接，优化院内服务动线，完善适老化、无障碍设施，全面提升老人日常活动、康复就医、生活照料的便利性与舒适性，打造安全、便捷、温馨的养老服务环境</t>
  </si>
  <si>
    <t>巴彦淖尔市社会福利院室外硬化及管道工程</t>
  </si>
  <si>
    <t>为了实施区域内室外地面硬化工程与配套管道铺设改造工程，涵盖室外场地混凝土/沥青硬化、道路铺装、排水管道、给水管道、污水管道、雨水管道的铺设、更换、接驳及检查井修缮等内容。解决室外地面坑洼破损、积水扬尘、排水不畅、管网老化渗漏等问题，完善室外基础配套设施，提升场地通行、排水、供水功能，保障区域内生产生活、通行出行正常有序开展，实现室外环境整洁、设施完善、功能达标</t>
  </si>
  <si>
    <t>巴彦淖尔市社会福利院库房修缮工程</t>
  </si>
  <si>
    <t>为了使得换热站及库房的系统性修缮与升级，全面消除设备安全隐患，提升换热系统运行稳定性与热效利用率，降低运维能耗，同时完善库房存储条件，提高物资管理规范化与安全性</t>
  </si>
  <si>
    <t>巴彦淖尔市养老服务机构及社区养老服务机构等级评定项目</t>
  </si>
  <si>
    <t>开展2026年全市养老服务机构与居家和社区养老服务设施等级评定工作。</t>
  </si>
  <si>
    <t>巴彦淖尔市智慧养老平台运营项目</t>
  </si>
  <si>
    <t>本项目在前期智慧养老服务平台建设基础上，通过政府购买服务方式引入专业运营团队，承担市智慧养老综合平台的日常运营维护、功能迭代升级和服务资源调度等工作，确保平台“建得成、用得好、管得住”，持续释放智慧养老综合效能。</t>
  </si>
  <si>
    <t>一是养老服务底数更加清晰。通过平台建设，全面摸清了辖区内老年人口规模、分布结构、健康状况、服务需求等底数，以及各类养老服务设施、床位数量、人员配备等供给情况，为政策制定和资源配置提供了翔实的数据支撑，改变了以往“底数不清、情况不明”的被动局面。二是服务响应效率显著提高。居家养老服务通过平台实现线上点单、线下服务的快速对接，老年人和家属足不出户即可预约助餐、助浴、助医、助行等服务项目，服务完成后还可在线评价反馈。平台上线以来，服务平均响应时间大幅缩短，群众满意度明显提升，有效打通了养老服务“最后一公里”。三是行业监管手段更加智慧高效。平台实现对养老机构实时监测和异常预警，发现问题即时推送机构整改并同步提醒监管部门，将安全隐患消除在萌芽状态。</t>
  </si>
  <si>
    <t>第四届全区护理员职业技能大赛遴选提升项目</t>
  </si>
  <si>
    <t>通过组织举办区护理员职业技能大赛遴选一批有能力、专业强、素质优的护理员参加全区护理员职业技能大赛。</t>
  </si>
  <si>
    <t>巴彦淖尔市2026年老年人能力评估师培训项目</t>
  </si>
  <si>
    <t>通过该项目实施，进一步推动全市养老评估工作规范化、专业化、精细化发展的核心目标。推行“理论精讲+实操演练+考核测评”闭环培训模式，精准对标基层养老评估工作中的难点、堵点和薄弱环节，着力统一评估标准、规范操作流程、纠正实操偏差，有效补齐全市一线评估人员专业能力短板，进一步夯实全市养老评估服务工作基础。2026年自治区下达我市2026年养老服务技能人才培训任务，需培训老年人能力评估师34人次。</t>
  </si>
  <si>
    <t>通过培训进一步提高了我市老年人能力评估师专业能力，有效补充了全市老年人能力评估师的人才缺口。</t>
  </si>
  <si>
    <t>巴彦淖尔市“敬老月”主题系列活动项目</t>
  </si>
  <si>
    <t>巴彦淖尔市老年大学丰富老年人精神文化生活活动项目</t>
  </si>
  <si>
    <t>1.庆祝建党105周年；2.举办2027年迎新年晚会；3全市老年人运动会。</t>
  </si>
  <si>
    <t>充分展示市老年大学教学成果及学员风采，引导老年大学学员感党恩、听党话、跟党走。</t>
  </si>
  <si>
    <t>巴彦淖尔市老年大学</t>
  </si>
  <si>
    <t xml:space="preserve">杨静 </t>
  </si>
  <si>
    <t>巴彦淖尔市老年书画协会老年人文化活动项目</t>
  </si>
  <si>
    <t>1、写春联，送春联；2、老年书画展作品创作培训、装裱。</t>
  </si>
  <si>
    <t>为传承中华优秀传统文化，弘扬书画艺术，丰富老年人的精神文化生活，发挥了积极作用。</t>
  </si>
  <si>
    <t>巴彦淖尔市老年书画协会</t>
  </si>
  <si>
    <t>邬春来</t>
  </si>
  <si>
    <t>巴彦淖尔市老年人体育协会老年人体育活动项目</t>
  </si>
  <si>
    <t>1.全市老年人持杖健走培训班；2.全市老年人柔力球培训班；3.全市老年人广场操舞交流展示活动。</t>
  </si>
  <si>
    <t>巴彦淖尔市老年人体育协会</t>
  </si>
  <si>
    <t>史永平</t>
  </si>
  <si>
    <t>磴口县示范性居家养老服务设施运营补助项目</t>
  </si>
  <si>
    <t>对3家社区居家养老服务站进行补贴，补贴标准为每家设施补贴人民币为每家5万元。本次补贴为运营性补助，主要用于补贴设施的日常维护、水电物业以及为改善老年人膳食、开展文化娱乐活动等日常运营支出。补贴资金必须专款专用，严禁用于与居家社区养老服务无关的支出。</t>
  </si>
  <si>
    <t>本次为 3 家社区居家养老服务站各发放 5 万元运营补助，资金专款专用，全部用于设施维保、水电物业、优化老年膳食及开展老年文体活动，有效缓解站点运营资金压力，稳定保障助餐、日间照料等养老服务常态化开展，改善老年人就餐条件、丰富精神文化生活，同步完善适老化康养设备运维，切实提升社区养老服务质量，惠及辖区众多老年群众。</t>
  </si>
  <si>
    <t>磴口县2024年适老化改造项目</t>
  </si>
  <si>
    <t>为我县特殊困难老年人进行家庭适老化改造，安装适老化产品，消除居家养老安全隐患，改善特殊困难老年人居家生活条件。</t>
  </si>
  <si>
    <t>通过实施特殊困难老年人家庭适老化改造，按需安装各类适老化设施，有效消除居家跌倒、磕碰等安全隐患，大幅改善老年人居家生活环境，降低意外风险，切实提升特殊困难老人居家生活便利性与安全性，减轻家属照护压力，让困难老人在家就能享有安全舒心的养老条件。</t>
  </si>
  <si>
    <t>杭锦后旗示范性居家养老服务设施运营补助项目</t>
  </si>
  <si>
    <t>为社区老年助餐点和居家养老服务站提供运营补贴。</t>
  </si>
  <si>
    <t>解决了社区养老服务设施运营难的问题，服务老年人。</t>
  </si>
  <si>
    <t>临河区示范性居家养老服务设施运营补助项目</t>
  </si>
  <si>
    <t>临河区金川街道西苑社区养老服务站改造提升项目</t>
  </si>
  <si>
    <t>临河区2024年适老化改造项目</t>
  </si>
  <si>
    <t>五原县示范性居家养老服务设施运营补助项目</t>
  </si>
  <si>
    <t>乌拉特前旗三级养老服务网络建设项目及养老机构能力提升项目</t>
  </si>
  <si>
    <t>计划用于消防设施改造</t>
  </si>
  <si>
    <t>提升养老服务保障水平与老人生活质量，有效补齐安全设施和环境建设短板，全面提升机构安全防护能力与养老居住环境品质。</t>
  </si>
  <si>
    <t>乌拉特中旗示范性居家养老服务设施运营补助项目</t>
  </si>
  <si>
    <t>乌拉特中旗示范性居家养老服务设施运营补助项目10万元，9划拨石哈河镇养老服务中心5万元，划拨海流图镇巴音路社区老年餐吧5万元，用于石哈河镇养老服务中心、乌拉特中旗海流图镇巴音路社区老年餐吧等设施的日常维护、水电物业以及为改善老年人膳食、开展文化娱乐活动等日常运营支出。</t>
  </si>
  <si>
    <t>涉及项目镇已做计划：乌中民发【2026】65号文件，巴音路社区老年餐吧5万元。30208取暖费1万元，30227委托业务费2.5万元，30305生活补助1万元，30206电费0.4万元，30205水费0.1万元。                      乌中民发[2026]65号文件，石哈河镇养老服务中心5万元。30213维修费3万元，30201办公费2万元。</t>
  </si>
  <si>
    <t xml:space="preserve">王根全 </t>
  </si>
  <si>
    <t>乌拉特中旗牧区流动+巡回养老服务项目</t>
  </si>
  <si>
    <t>乌拉特中旗牧区流动+巡回养老服务项目20万元，划拨民政局。为牧区60岁以上享受低保、残疾人、两项补贴的民政救助对象，或居住在农村、牧区幸福互助院内60岁以上的老年人提供家政保洁、理发、量血压测血糖、精神慰藉、护理等关爱服务。</t>
  </si>
  <si>
    <t>为牧区60岁以上享受低保、残疾人、两项补贴的民政救助对象，或居住在农村、牧区幸福互助院内60岁以上的老年人提供家政保洁、理发、量血压测血糖、精神慰藉、护理等关爱服务。</t>
  </si>
  <si>
    <t>乌拉特后旗示范性居家养老服务设施运营补助项目</t>
  </si>
  <si>
    <t>项目未实施</t>
  </si>
  <si>
    <t>乌拉特后旗牧区流动+巡回养老服务项目</t>
  </si>
  <si>
    <t>残疾人福利类（合计金额58万元，共资助项目1个）</t>
  </si>
  <si>
    <t>残疾人福利类</t>
  </si>
  <si>
    <t>巴彦淖尔市民政精神病康复福利院购置专用医疗设备</t>
  </si>
  <si>
    <t>为进一步提升市民政精神病康复福利院的服务质量和安全保障能力，确保服务对象得到更加专业、安全、有效的治疗与康复，做好我市精神卫生防治工作的保障，我院计划购置更新一批专用医疗设备。</t>
  </si>
  <si>
    <t>我院购置更新一批专用医疗设备，目的是不断提升我院的服务能力和服务质量，更加精准有效的识别患者的基础疾病，以得到针对性的救治。目前，该购置计划已在内蒙古政府采购网发布采购意向，后续工作正在陆续进行中。</t>
  </si>
  <si>
    <t>巴彦淖尔市民政精神病康复福利院</t>
  </si>
  <si>
    <t>杨帆</t>
  </si>
  <si>
    <t>儿童福利类（合计金额127万元，共资助项目11个）</t>
  </si>
  <si>
    <t>儿童福利类</t>
  </si>
  <si>
    <t>磴口县未成年人保护中心配套设施</t>
  </si>
  <si>
    <t>磴口县未成年人保护中心升级改造项目，更新室内地板、围墙及室内外文化建设。</t>
  </si>
  <si>
    <t>通过本次未成年人保护中心升级改造项目，更新室内地板、围墙及室内外文化建设。未成年人保护中心升级改造项目，实现了中心安全隐患清零、硬件设施升级、环境面貌改观、文化氛围提质、服务功能强化的综合目标。阵地整体更加安全规范、温馨舒适、功能完善，有效提升了未成年人保护服务承载力和群众满意度，为常态化、专业化、多元化开展未成年人关爱保护工作奠定了坚实的阵地基础。</t>
  </si>
  <si>
    <t>磴口县社会救助综合服务中心</t>
  </si>
  <si>
    <t>王东</t>
  </si>
  <si>
    <t>磴口县购买留守儿童、困境儿童关爱服务项目</t>
  </si>
  <si>
    <t>加强我县三类儿童心理关爱与帮扶为核心，重点开展心理健康筛查评估、个案心理干预、团体心理辅导、情绪管理训练、抗逆力培养、家庭心理支持等服务；同步完善儿童信息档案，强化基层儿童工作者心理服务能力，联动多方资源搭建常态化心理关爱平台，为三类儿童提供全周期、专业化心理帮扶，促进其身心健康成长。</t>
  </si>
  <si>
    <t xml:space="preserve"> 为进一步加强我县流动儿童、留守儿童、困境儿童关爱保护工作，聚焦三类儿童心理健康、情感陪伴、心理韧性不足等突出问题，切实提升关爱服务精准度与专业性，筑牢未成年人心理健康防线。</t>
  </si>
  <si>
    <t>杭锦后旗购买留守儿童、困境儿童关爱服务项目</t>
  </si>
  <si>
    <t>通过政府购买第三方社工服务，聚焦辖区留守儿童、事实无人抚养儿童、低保及监护缺失等各类困境未成年人，常态化开展入户摸排走访、动态信息建档、一对一亲情陪伴、心理疏导干预、防性侵防欺凌防溺水安全宣教、课外陪护、节日关爱慰问、家庭监护指导、法治未保政策宣讲、社会融入主题活动；协助儿童主任做好风险排查、问题上报、个案帮扶处置，补齐基层儿童关爱力量短板，联动镇村两级筑牢留守及困境儿童关爱保护防线。</t>
  </si>
  <si>
    <t>精准覆盖辖区留守、困境未成年人群体，常态化落实关爱陪护、心理疏导、安全教育、监护赋能、个案帮扶等专业化服务，完善儿童动态信息台账，有效改善困境儿童身心健康状态，提升监护人监护履职能力，筑牢基层儿童关爱防护网，辖区留守及困境儿童关爱服务全覆盖、帮扶举措落实到位，无关爱帮扶缺位漏帮情况。</t>
  </si>
  <si>
    <t>王敏</t>
  </si>
  <si>
    <t>临河区购买留守儿童、困境儿童关爱服务项目</t>
  </si>
  <si>
    <t>加强我区三类儿童心理关爱与帮扶为核心，重点开展心理健康筛查评估、个案心理干预、团体心理辅导、情绪管理训练、抗逆力培养、家庭心理支持等服务；同步完善儿童信息档案，强化基层儿童工作者心理服务能力，联动多方资源搭建常态化心理关爱平台，为三类儿童提供全周期、专业化心理帮扶，促进其身心健康成长。</t>
  </si>
  <si>
    <t xml:space="preserve">    为进一步加强我市流动儿童、留守儿童、困境儿童关爱保护工作，聚焦三类儿童心理健康、情感陪伴、心理韧性不足等突出问题，切实提升关爱服务精准度与专业性，筑牢未成年人心理健康防线，特申请实施本项目。</t>
  </si>
  <si>
    <t>巴彦淖尔市芸众儿童服务中心</t>
  </si>
  <si>
    <t>刘娜</t>
  </si>
  <si>
    <t>五原县购买留守儿童、困境儿童关爱服务项目</t>
  </si>
  <si>
    <t>为家庭经济困难的儿童提供生活必需品，如衣物、学习用品、食品等物资援助。定期探访了解儿童生活状况，帮助解决生活中遇到的实际困难。普及常见疾病预防、卫生保健、心理咨询等知识，培养儿童良好的卫生习惯和健康的生活方式。</t>
  </si>
  <si>
    <t>为124名儿童提供生活物资援助、学习用品捐赠等帮扶，累计组织343名儿童开展心理状态筛查，识别8名需干预儿童，同步建立《儿童心理干预需求台账》，组织20名困境儿童参加雏鹰筑梦研学夏令营。</t>
  </si>
  <si>
    <t>边越</t>
  </si>
  <si>
    <t>0478-5581819</t>
  </si>
  <si>
    <t>乌拉特前旗购买留守儿童、困境儿童关爱服务项目</t>
  </si>
  <si>
    <t>留守困境儿童关爱提升行动聚焦监护、关爱、帮扶、安全四大方向，建立一人一档动态管理。强化家庭监护与亲情沟通，开展心理疏导、安全教育、文体陪伴，落实各项救助政策，依托基层阵地筑牢儿童关爱保护防线。</t>
  </si>
  <si>
    <t>完善监护帮扶体系，各类救助政策落地到位，儿童心理、安全状况明显改善，情感陪伴常态化。</t>
  </si>
  <si>
    <t>刘卫华</t>
  </si>
  <si>
    <t>乌拉特中旗购买留守儿童、困境儿童关爱服务项目</t>
  </si>
  <si>
    <t>困境儿童逐户入户走访，采集户籍、监护、健康、就学、住房、收入等信息，建立一人一档电子+纸质台账。
每月定期回访，每季度全面复核，儿童监护、患病、辍学、家庭变故、残疾等级变动等情况实时更新；建立风险分级台账（一般风险、重点风险、高风险儿童）。</t>
  </si>
  <si>
    <t>精准识别实现应保尽保。常态化入户排查、季度动态复核，建立分级风险台账，孤儿、事实无人抚养儿童、重度残疾儿童、低保家庭儿童全部纳入救助范围，无漏保、错保、断保情况。协助家庭足额申领基本生活费、残疾人两项补贴、临时救助、采暖补助等政策资金，缓解衣食、取暖、日常开支压力。</t>
  </si>
  <si>
    <t>王军</t>
  </si>
  <si>
    <t>乌拉特后旗购买留守儿童、困境儿童关爱服务项目</t>
  </si>
  <si>
    <t>项目已经完工，正在向财政申请支付</t>
  </si>
  <si>
    <t>刘敏</t>
  </si>
  <si>
    <t>巴彦淖尔市未成年救助保护中心儿童游乐场改造及设备购置项目</t>
  </si>
  <si>
    <t>消除原有场地安全隐患，完善儿童游乐功能，兼顾体能锻炼、心理陪伴、康复适配，打造安全、温馨、无障碍的活动空间。</t>
  </si>
  <si>
    <t>环境美观、功能齐全、安全可靠，切实优化未成年人游乐环境，助力未成年人身心健康成长。</t>
  </si>
  <si>
    <t>巴彦淖尔市未成年人救助保护中心</t>
  </si>
  <si>
    <t>李静</t>
  </si>
  <si>
    <t>巴彦淖尔市未成年救助保护中心留守儿童、流动儿童及困境儿童“夏令营”、“冬令营”等项目</t>
  </si>
  <si>
    <t>全市范围留守儿童、流动儿童及困境儿童分批错峰参营，整体围绕安全守护、心理关怀、文体拓展等板块开展。</t>
  </si>
  <si>
    <t>缓解亲情缺失带来心理问题，改善儿童孤僻内向状态，提升自信心，发挥未保中心阵地作用，做实三类儿童关爱帮扶，提升基层未成年人保护工作成效。</t>
  </si>
  <si>
    <t>乌拉特中旗困境儿童心理健康状况识别评估项目</t>
  </si>
  <si>
    <t>对全旗范围内273名（动态）困境儿童开展摸排识别、专业分级评估、标准建档。</t>
  </si>
  <si>
    <t>社会公益类（合计金额874.7万元，共资助项目26个）</t>
  </si>
  <si>
    <t>社会公益类</t>
  </si>
  <si>
    <t>磴口县殡葬服务中心守灵厅提升改造项目</t>
  </si>
  <si>
    <t>为进一步规范殡葬服务场所建设标准，改善守灵厅整体老旧破损现状，消除安全隐患，优化治丧环境、提升殡葬服务规范化、整洁化、肃穆化水平，完善场所安防监管体系，我单位严格按照项目建设要求，全面完成殡葬守灵厅提升改造、内外墙体刷漆翻新、监控系统升级改造、守灵厅整体氛围布置等全部建设内容</t>
  </si>
  <si>
    <t>通过本次守灵厅整体提质改造、内外墙全面刷漆翻新、安防监控系统升级、厅内场景标准化布置，彻底解决了原有守灵厅墙体破旧、环境脏乱、设施老化、监控失效、存在安全隐患、氛围不规范等突出问题。改造后场地安全稳固、环境整洁肃穆、监控全覆盖无盲区、设施设备完好规范，全面达到殡葬服务场所标准化、规范化、安全化建设要求，极大提升了殡葬服务保障能力、安全管理水平和群众治丧体验。</t>
  </si>
  <si>
    <t>陈顺</t>
  </si>
  <si>
    <t>磴口县婚姻登记机构能力提升</t>
  </si>
  <si>
    <t>婚姻大厅内墙乳胶漆、背景墙、婚姻宣誓台；完善婚姻登记场所各类设施设备。</t>
  </si>
  <si>
    <t>通过本次场所环境改造、文化氛围提升、宣誓阵地升级、设施设备完善，我婚姻登记机构实现了环境面貌大改善、服务功能大提升、文化氛围大提质、服务能力大增强。整体场所达到标准化、规范化、温馨化婚姻登记建设标准，既有效优化了营商服务环境，丰富了婚姻登记文化教育功能，又提升了群众满意度和行业文明形象，为持续推进婚俗改革、优化婚姻公共服务、提升基层民政服务质效提供了坚实有力的阵地保障。</t>
  </si>
  <si>
    <t>磴口县社会救助综合服务中心配套设施</t>
  </si>
  <si>
    <t>雷琴</t>
  </si>
  <si>
    <t>磴口县社会组织孵化基地提升改造项目</t>
  </si>
  <si>
    <t>磴口县社会组织孵化基地提升改造项目设施设备购置室内文化建设。</t>
  </si>
  <si>
    <t>本次社会组织孵化基地提升改造及文化建设项目，坚持问题导向、需求导向、实效导向，全面补齐阵地短板、优化服务环境、完善硬件设施、厚植培育文化。改造后基地整体面貌整洁规范、功能设施齐全完善、文化氛围积极浓厚、服务能力全面提升，有效夯实了社会组织孵化培育工作阵地基础，为持续做好社会组织培育管理、赋能基层社会治理、开展常态化公益服务、推动社会组织高质量发展提供了坚实有力的阵地保障。</t>
  </si>
  <si>
    <t>杭锦后旗婚姻登记处标准化建设项目</t>
  </si>
  <si>
    <t>建设独立婚姻登记固定场所一个，分设结婚登记区、离婚登记区、
档案室、颁证大厅、婚姻登记辅导室、等候大厅。完善婚姻登记场所各类设施设备，提高工作效率。</t>
  </si>
  <si>
    <r>
      <rPr>
        <sz val="11"/>
        <color rgb="FF000000"/>
        <rFont val="等线"/>
        <charset val="134"/>
      </rPr>
      <t>完成登记大厅功能分区标准化改造</t>
    </r>
    <r>
      <rPr>
        <sz val="11"/>
        <color rgb="FF000000"/>
        <rFont val="汉仪书宋二KW"/>
        <charset val="134"/>
      </rPr>
      <t>，</t>
    </r>
    <r>
      <rPr>
        <sz val="11"/>
        <color rgb="FF000000"/>
        <rFont val="等线"/>
        <charset val="134"/>
      </rPr>
      <t>规范结婚离婚办理室、颁证厅、婚姻调解室、档案室功能布局</t>
    </r>
    <r>
      <rPr>
        <sz val="11"/>
        <color rgb="FF000000"/>
        <rFont val="汉仪书宋二KW"/>
        <charset val="134"/>
      </rPr>
      <t>，</t>
    </r>
    <r>
      <rPr>
        <sz val="11"/>
        <color rgb="FF000000"/>
        <rFont val="等线"/>
        <charset val="134"/>
      </rPr>
      <t>配齐便民服务设施、智能办理设备及安防设施</t>
    </r>
    <r>
      <rPr>
        <sz val="11"/>
        <color rgb="FF000000"/>
        <rFont val="汉仪书宋二KW"/>
        <charset val="134"/>
      </rPr>
      <t>，</t>
    </r>
    <r>
      <rPr>
        <sz val="11"/>
        <color rgb="FF000000"/>
        <rFont val="等线"/>
        <charset val="134"/>
      </rPr>
      <t>统一业务办理标准、证照制式与档案管理规范</t>
    </r>
    <r>
      <rPr>
        <sz val="11"/>
        <color rgb="FF000000"/>
        <rFont val="汉仪书宋二KW"/>
        <charset val="134"/>
      </rPr>
      <t>，</t>
    </r>
    <r>
      <rPr>
        <sz val="11"/>
        <color rgb="FF000000"/>
        <rFont val="等线"/>
        <charset val="134"/>
      </rPr>
      <t>健全婚姻登记全流程内控机制</t>
    </r>
    <r>
      <rPr>
        <sz val="11"/>
        <color rgb="FF000000"/>
        <rFont val="汉仪书宋二KW"/>
        <charset val="134"/>
      </rPr>
      <t>，</t>
    </r>
    <r>
      <rPr>
        <sz val="11"/>
        <color rgb="FF000000"/>
        <rFont val="等线"/>
        <charset val="134"/>
      </rPr>
      <t>常态化开展婚前健康教育、婚姻家庭矛盾调处、文明婚俗宣传工作。</t>
    </r>
  </si>
  <si>
    <t>杭锦后民政局</t>
  </si>
  <si>
    <t>吴治江</t>
  </si>
  <si>
    <t>临河区西郊陵园骨灰存放格位项目</t>
  </si>
  <si>
    <t>临河区河套非遗小镇婚俗展览馆建设项目</t>
  </si>
  <si>
    <t>婚俗展览馆以实物展陈、场景宣传传播文明婚嫁理念，引导新人摒弃高额彩礼、大操大办陋习，婚事简办、新办、蔚然成风，巩固婚俗改革成效，传承优良家风。</t>
  </si>
  <si>
    <t>临河区婚姻登记服务中心</t>
  </si>
  <si>
    <t>杨红宝</t>
  </si>
  <si>
    <t>临河区西郊陵园空气能采暖设备项目</t>
  </si>
  <si>
    <t>五原县殡仪馆火化炉维修项目</t>
  </si>
  <si>
    <t>拣灰炉大修、更换拣灰炉控制系统、更换拣灰炉进尸车、更换拣灰炉炕面、配耐高温骨灰吸尘器</t>
  </si>
  <si>
    <t>恢复火化炉正常运行功能，确保设备达标排放；提升设备运行效率，降低能耗成本；保障火化流程安全、稳定，减少故障停机时间。</t>
  </si>
  <si>
    <t>五原县殡仪馆</t>
  </si>
  <si>
    <t>刘锐</t>
  </si>
  <si>
    <t>五原县殡仪馆骨灰塔楼存放格位项目</t>
  </si>
  <si>
    <t>购置骨灰塔楼存放阁位2200个、窗帘14个、不锈钢包柱子8个、刮腻子粉3899平方米</t>
  </si>
  <si>
    <t>通过购置足量骨灰存放格位，有效解决当前及未来5年内群众骨灰存放需求，完善殡仪馆服务功能，提升殡葬服务公共服务水平，满足民生需求，促进殡葬事业健康发展。</t>
  </si>
  <si>
    <t>乌拉特前旗婚姻登记机构能力提升项目</t>
  </si>
  <si>
    <t>对婚姻大厅墙面地面及整体提升改造</t>
  </si>
  <si>
    <t>完善婚姻大厅服务功能，营造良好的服务环境，提升婚姻大厅公共服务水平，提升群众办事满意度。</t>
  </si>
  <si>
    <t>乌拉特后旗民政局流浪乞讨救助站设备购置项目</t>
  </si>
  <si>
    <t>对流浪乞讨救助站进行设施设备的购置</t>
  </si>
  <si>
    <t>通过对救助服务站的维修改造，有效的解决了流浪乞讨人员救助产生的实际问题，提高救助服务水平</t>
  </si>
  <si>
    <t>银柱</t>
  </si>
  <si>
    <t>全市民政服务能力提升项目</t>
  </si>
  <si>
    <t>为提升全市民政工作服务能力，进一步强化护理人员的职业技能，着重提升民政服务机构干部职工安全生产意识和处突能力，降低隐患事故发生的概率，在全市民政系统营造关注安全、重视安全的氛围</t>
  </si>
  <si>
    <t>市民政局在“民政服务机构安全管理月”期间举办全市民政服务机构护理人员职业技能及安全生产专题培训。邀请专业机构授课，安排全市旗县区民政局和民政服务机构负责人参训，通过专题培训将提高旗县区各级负责人的安全意识，增强安全生产责任制和自觉性，促使他们关心重视安全生产，积极参与安全管理工作。</t>
  </si>
  <si>
    <t>屈媛</t>
  </si>
  <si>
    <t>巴彦淖尔市社会组织培育孵化服务项目</t>
  </si>
  <si>
    <t>磴口县社会救助综合服务中心改建项目</t>
  </si>
  <si>
    <t>房屋维修翻新改造，主要包括：彩钢顶，外墙保温涂料、换门窗、室内拆除吊顶、墙面、地面改造，卫生间改造，卫浴等全面改造。</t>
  </si>
  <si>
    <t>项目未支付无实际效果</t>
  </si>
  <si>
    <t>正在申请拨付中</t>
  </si>
  <si>
    <t>磴口县殡葬服务中心购置殡仪专用车辆项目</t>
  </si>
  <si>
    <t>磴口县殡葬服务中心原有入编车辆已完成报废手续，正与县机关服务中心进行新殡仪专用车辆的备案和入编手续，待手续完成后购置新的殡仪专用车辆。</t>
  </si>
  <si>
    <t>磴口县殡葬服务中心</t>
  </si>
  <si>
    <t>杭锦后旗殡葬服务中心火化炉维修改造项目</t>
  </si>
  <si>
    <t>炉膛耐火结构更新、供风供氧系统优化、尾气净化设备升级、密封保温改造、老旧配件更换等，全面提升火化机综合运行性能，在节能降耗、环保合规、安全稳定、服务质量、运维成本控制等方面取得显著成效</t>
  </si>
  <si>
    <t>有效提升殡仪馆设备现代化水平和公共殡葬服务能力，为常态化、规范化、优质化开展殡葬服务工作提供了坚实的设备保障。</t>
  </si>
  <si>
    <t>巴彦淖尔市西郊公墓有限公司奖补公益性节地生态安葬示范性项目</t>
  </si>
  <si>
    <t>临河区团结街道今日社区民政领域“一站式”社会工作服务站</t>
  </si>
  <si>
    <t>临河区团结街道今日社区打造“一站式”社会工作服务站，提升服务水平，今后工作中更好地为我区一老一少服务。</t>
  </si>
  <si>
    <t>打造“一站式”社工服务站，能够更加有效提升我市社工站服务质量，能够起到提质增效的作用。</t>
  </si>
  <si>
    <t>临河区民政局</t>
  </si>
  <si>
    <t>韩卫东</t>
  </si>
  <si>
    <t>巴彦淖尔市五原县公益性墓地建设</t>
  </si>
  <si>
    <t>巴彦淖尔市五原县公益性墓地建设项目：一期项目新建公墓区服务用房1栋和公厕及垃圾暂存间1栋，总建筑面积159.84平方米；一期建设骨灰墓穴1200个，配套建设场区道路、人行道和墓前步道，绿化以及水电等公辅工程。</t>
  </si>
  <si>
    <t>计划用于乌拉特前旗乌拉山陵园公益性公墓建设项目</t>
  </si>
  <si>
    <t>计划用于乌拉山陵园公益性公墓建设</t>
  </si>
  <si>
    <t>补齐城乡公益性殡葬设施短板，、有效解决我旗城乡居民的基本安葬需求，推动殡葬改革工作落地落实。</t>
  </si>
  <si>
    <t>乌拉特中旗公益性公墓建设项目</t>
  </si>
  <si>
    <t>海流图公益性公墓总占地43.8735亩，其中骨灰墓穴200座，生态节地墓300座。呼勒斯太公益性工程完成情况:完成项目总工程量的60%，其中：假山、宝塔、牌楼、十二生肖炉全部完成；管理用房主体工程全部完成，室内外装修工程完成40%；道路完成4500m²；停车场全部完成；祭扫场地一全部完成；集散广场混凝土垫层已完成；墓前道硬化完成2946m²；室外绿化完成10%；设计内清单外绿化管网完成30%；室外照明及监控基础设施管线已完成；室外管网全部完成；铁艺围墙基础完成400米铁艺围墙完成300米等。</t>
  </si>
  <si>
    <t>乌拉特中旗殡仪馆设备购置更新项目</t>
  </si>
  <si>
    <t>购置消防设备、空调、档案柜、消毒设备等。</t>
  </si>
  <si>
    <t>乌拉特后旗殡仪馆设备采购项目</t>
  </si>
  <si>
    <t>此项资金调剂到殡葬服务中心，进行设备购置</t>
  </si>
  <si>
    <t>补齐城乡公益性殡葬设施短板，、有效解决我旗城乡居民的基本安葬需求，推动殡葬改革工作落地落实，资金正在申请财政支付</t>
  </si>
  <si>
    <t>那仁满都拉</t>
  </si>
  <si>
    <t>乌拉特后旗骨灰存放架及相关设备购置项目</t>
  </si>
  <si>
    <t>此项资金调剂到殡葬服务中心，进行骨灰堂设施设备购置</t>
  </si>
  <si>
    <t>补齐城乡公益性殡葬设施短板，、有效解决我旗城乡居民的基本安葬需求，推动殡葬改革工作落地落实。资金正在申请财政支付</t>
  </si>
  <si>
    <t>乌拉特后旗遗物焚烧炉配套建设用房项目</t>
  </si>
  <si>
    <t>注：涉及的指标文号有：巴财综【2025】215号关于下达2025年自治区返还盟市福彩公益金预算的通知；巴财综【2026】182号关于下达2025年第二批返还盟市福彩公益金的通知。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</si>
</sst>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宋体"/>
      <charset val="134"/>
      <scheme val="minor"/>
    </font>
    <font>
      <sz val="11"/>
      <color rgb="FF000000"/>
      <name val="宋体"/>
      <charset val="134"/>
      <scheme val="minor"/>
    </font>
    <font>
      <sz val="11"/>
      <color rgb="FF000000"/>
      <name val="宋体"/>
      <charset val="134"/>
    </font>
    <font>
      <sz val="11"/>
      <name val="宋体"/>
      <charset val="134"/>
    </font>
    <font>
      <b/>
      <sz val="18"/>
      <color rgb="FF000000"/>
      <name val="宋体"/>
      <charset val="134"/>
    </font>
    <font>
      <b/>
      <sz val="14"/>
      <color rgb="FF000000"/>
      <name val="宋体"/>
      <charset val="134"/>
    </font>
    <font>
      <b/>
      <sz val="14"/>
      <color rgb="FF000000"/>
      <name val="宋体"/>
      <charset val="134"/>
      <scheme val="minor"/>
    </font>
    <font>
      <sz val="14"/>
      <color rgb="FF000000"/>
      <name val="宋体"/>
      <charset val="134"/>
    </font>
    <font>
      <sz val="11"/>
      <color rgb="FF000000"/>
      <name val="仿宋_GB2312"/>
      <charset val="134"/>
    </font>
    <font>
      <sz val="12"/>
      <color rgb="FF000000"/>
      <name val="宋体"/>
      <charset val="134"/>
    </font>
    <font>
      <sz val="11"/>
      <color rgb="FF000000"/>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汉仪书宋二KW"/>
      <charset val="134"/>
    </font>
  </fonts>
  <fills count="3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rgb="FF000000"/>
      </right>
      <top style="thin">
        <color auto="1"/>
      </top>
      <bottom/>
      <diagonal/>
    </border>
    <border>
      <left style="thin">
        <color rgb="FF000000"/>
      </left>
      <right style="thin">
        <color auto="1"/>
      </right>
      <top/>
      <bottom style="thin">
        <color auto="1"/>
      </bottom>
      <diagonal/>
    </border>
    <border>
      <left style="thin">
        <color auto="1"/>
      </left>
      <right style="thin">
        <color rgb="FF000000"/>
      </right>
      <top/>
      <bottom style="thin">
        <color auto="1"/>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2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2" applyNumberFormat="0" applyFill="0" applyAlignment="0" applyProtection="0">
      <alignment vertical="center"/>
    </xf>
    <xf numFmtId="0" fontId="17" fillId="0" borderId="22" applyNumberFormat="0" applyFill="0" applyAlignment="0" applyProtection="0">
      <alignment vertical="center"/>
    </xf>
    <xf numFmtId="0" fontId="18" fillId="0" borderId="23" applyNumberFormat="0" applyFill="0" applyAlignment="0" applyProtection="0">
      <alignment vertical="center"/>
    </xf>
    <xf numFmtId="0" fontId="18" fillId="0" borderId="0" applyNumberFormat="0" applyFill="0" applyBorder="0" applyAlignment="0" applyProtection="0">
      <alignment vertical="center"/>
    </xf>
    <xf numFmtId="0" fontId="19" fillId="5" borderId="24" applyNumberFormat="0" applyAlignment="0" applyProtection="0">
      <alignment vertical="center"/>
    </xf>
    <xf numFmtId="0" fontId="20" fillId="6" borderId="25" applyNumberFormat="0" applyAlignment="0" applyProtection="0">
      <alignment vertical="center"/>
    </xf>
    <xf numFmtId="0" fontId="21" fillId="6" borderId="24" applyNumberFormat="0" applyAlignment="0" applyProtection="0">
      <alignment vertical="center"/>
    </xf>
    <xf numFmtId="0" fontId="22" fillId="7" borderId="26" applyNumberFormat="0" applyAlignment="0" applyProtection="0">
      <alignment vertical="center"/>
    </xf>
    <xf numFmtId="0" fontId="23" fillId="0" borderId="27" applyNumberFormat="0" applyFill="0" applyAlignment="0" applyProtection="0">
      <alignment vertical="center"/>
    </xf>
    <xf numFmtId="0" fontId="24" fillId="0" borderId="28"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86">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2" borderId="0" xfId="0" applyFont="1" applyFill="1" applyAlignment="1">
      <alignment vertical="center" wrapText="1"/>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3"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2" fillId="2" borderId="3" xfId="0" applyFont="1" applyFill="1" applyBorder="1" applyAlignment="1">
      <alignment vertical="center" wrapText="1"/>
    </xf>
    <xf numFmtId="0" fontId="7" fillId="2" borderId="8" xfId="0" applyFont="1" applyFill="1" applyBorder="1" applyAlignment="1">
      <alignment horizontal="center" vertical="center" wrapText="1"/>
    </xf>
    <xf numFmtId="0" fontId="1"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2" fillId="3" borderId="3" xfId="0" applyFont="1" applyFill="1" applyBorder="1" applyAlignment="1">
      <alignment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left" vertical="center" wrapText="1"/>
    </xf>
    <xf numFmtId="0" fontId="2" fillId="3" borderId="10" xfId="0" applyFont="1" applyFill="1" applyBorder="1" applyAlignment="1">
      <alignment vertical="center" wrapText="1"/>
    </xf>
    <xf numFmtId="0" fontId="7" fillId="3" borderId="1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9" fillId="0" borderId="0" xfId="0" applyFont="1" applyFill="1" applyAlignment="1">
      <alignment horizontal="lef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3"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vertical="center" wrapText="1"/>
    </xf>
    <xf numFmtId="0" fontId="2" fillId="0" borderId="15" xfId="0" applyFont="1" applyFill="1" applyBorder="1" applyAlignment="1">
      <alignment horizontal="center" vertical="center" wrapText="1"/>
    </xf>
    <xf numFmtId="0" fontId="2" fillId="0" borderId="12" xfId="0" applyFont="1" applyFill="1" applyBorder="1" applyAlignment="1">
      <alignment vertical="center" wrapText="1"/>
    </xf>
    <xf numFmtId="0" fontId="2" fillId="2"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8" xfId="0" applyFont="1" applyFill="1" applyBorder="1" applyAlignment="1">
      <alignment horizontal="center" vertical="center" wrapText="1"/>
    </xf>
    <xf numFmtId="0" fontId="2" fillId="0" borderId="19" xfId="0" applyFont="1" applyFill="1" applyBorder="1" applyAlignment="1">
      <alignment vertical="center" wrapText="1"/>
    </xf>
    <xf numFmtId="0" fontId="2" fillId="0" borderId="20" xfId="0" applyFont="1" applyFill="1" applyBorder="1" applyAlignment="1">
      <alignment horizontal="center" vertical="center" wrapText="1"/>
    </xf>
    <xf numFmtId="176" fontId="2" fillId="0" borderId="3" xfId="0" applyNumberFormat="1" applyFont="1" applyFill="1" applyBorder="1" applyAlignment="1">
      <alignment horizontal="center" vertical="center"/>
    </xf>
    <xf numFmtId="0" fontId="7" fillId="0" borderId="16" xfId="0" applyFont="1" applyFill="1" applyBorder="1" applyAlignment="1">
      <alignment horizontal="left" vertical="center" wrapText="1"/>
    </xf>
    <xf numFmtId="0" fontId="7" fillId="0" borderId="17"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10" fillId="0" borderId="0" xfId="0" applyFont="1" applyFill="1" applyAlignment="1">
      <alignment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vertical="center" wrapText="1"/>
    </xf>
    <xf numFmtId="0" fontId="2" fillId="2"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6" xfId="0" applyFont="1" applyFill="1" applyBorder="1" applyAlignment="1">
      <alignment vertical="center" wrapText="1"/>
    </xf>
    <xf numFmtId="0" fontId="2" fillId="2" borderId="17"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P117"/>
  <sheetViews>
    <sheetView tabSelected="1" workbookViewId="0">
      <pane ySplit="4" topLeftCell="A39" activePane="bottomLeft" state="frozen"/>
      <selection/>
      <selection pane="bottomLeft" activeCell="G62" sqref="G62"/>
    </sheetView>
  </sheetViews>
  <sheetFormatPr defaultColWidth="9" defaultRowHeight="13.5"/>
  <cols>
    <col min="1" max="1" width="6.75" style="1" hidden="1" customWidth="1"/>
    <col min="2" max="2" width="17.3833333333333" style="1" hidden="1" customWidth="1"/>
    <col min="3" max="3" width="11.25" style="1" hidden="1" customWidth="1"/>
    <col min="4" max="4" width="11.25" style="1" customWidth="1"/>
    <col min="5" max="5" width="11" style="1" customWidth="1"/>
    <col min="6" max="6" width="29.45" style="1" customWidth="1"/>
    <col min="7" max="7" width="27.5" style="1" customWidth="1"/>
    <col min="8" max="8" width="32.25" style="1" customWidth="1"/>
    <col min="9" max="9" width="13.25" style="1" customWidth="1"/>
    <col min="10" max="10" width="15.5" style="1" customWidth="1"/>
    <col min="11" max="11" width="19.25" style="1" customWidth="1"/>
    <col min="12" max="12" width="29.5833333333333" style="1" customWidth="1"/>
    <col min="13" max="13" width="16.8833333333333" style="1" customWidth="1"/>
    <col min="14" max="14" width="9" style="1"/>
    <col min="15" max="15" width="20.3833333333333" style="1" customWidth="1"/>
    <col min="16" max="16" width="19.75" style="1" customWidth="1"/>
    <col min="17" max="16384" width="9" style="1"/>
  </cols>
  <sheetData>
    <row r="1" s="1" customFormat="1" customHeight="1" spans="1:16">
      <c r="A1" s="7"/>
      <c r="B1" s="7"/>
      <c r="C1" s="7"/>
      <c r="D1" s="7"/>
      <c r="E1" s="7"/>
      <c r="F1" s="7"/>
      <c r="G1" s="7"/>
      <c r="H1" s="8"/>
      <c r="I1" s="7"/>
      <c r="J1" s="7"/>
      <c r="K1" s="7"/>
      <c r="L1" s="7"/>
      <c r="M1" s="7"/>
      <c r="N1" s="7"/>
      <c r="O1" s="7"/>
    </row>
    <row r="2" s="1" customFormat="1" ht="27" customHeight="1" spans="1:16">
      <c r="A2" s="9" t="s">
        <v>0</v>
      </c>
      <c r="B2" s="9"/>
      <c r="C2" s="9"/>
      <c r="D2" s="9"/>
      <c r="E2" s="9"/>
      <c r="F2" s="9"/>
      <c r="G2" s="9"/>
      <c r="H2" s="9"/>
      <c r="I2" s="9"/>
      <c r="J2" s="9"/>
      <c r="K2" s="9"/>
      <c r="L2" s="9"/>
      <c r="M2" s="9"/>
      <c r="N2" s="9"/>
      <c r="O2" s="9"/>
    </row>
    <row r="3" s="1" customFormat="1" ht="22.5" spans="1:16">
      <c r="A3" s="9"/>
      <c r="B3" s="9"/>
      <c r="C3" s="9"/>
      <c r="D3" s="9"/>
      <c r="E3" s="9"/>
      <c r="F3" s="9"/>
      <c r="G3" s="9"/>
      <c r="H3" s="10"/>
      <c r="I3" s="9"/>
      <c r="J3" s="9"/>
      <c r="K3" s="9"/>
      <c r="L3" s="9"/>
      <c r="M3" s="9"/>
      <c r="N3" s="9"/>
      <c r="O3" s="7" t="s">
        <v>1</v>
      </c>
    </row>
    <row r="4" s="1" customFormat="1" ht="56.25" spans="1:16">
      <c r="A4" s="11" t="s">
        <v>2</v>
      </c>
      <c r="B4" s="11" t="s">
        <v>3</v>
      </c>
      <c r="C4" s="12" t="s">
        <v>4</v>
      </c>
      <c r="D4" s="13" t="s">
        <v>2</v>
      </c>
      <c r="E4" s="13" t="s">
        <v>5</v>
      </c>
      <c r="F4" s="13" t="s">
        <v>6</v>
      </c>
      <c r="G4" s="13" t="s">
        <v>7</v>
      </c>
      <c r="H4" s="13" t="s">
        <v>8</v>
      </c>
      <c r="I4" s="13" t="s">
        <v>9</v>
      </c>
      <c r="J4" s="13" t="s">
        <v>10</v>
      </c>
      <c r="K4" s="13" t="s">
        <v>11</v>
      </c>
      <c r="L4" s="13" t="s">
        <v>12</v>
      </c>
      <c r="M4" s="13" t="s">
        <v>13</v>
      </c>
      <c r="N4" s="13" t="s">
        <v>14</v>
      </c>
      <c r="O4" s="13" t="s">
        <v>15</v>
      </c>
      <c r="P4" s="14" t="s">
        <v>16</v>
      </c>
    </row>
    <row r="5" s="2" customFormat="1" ht="36" hidden="1" customHeight="1" spans="1:16">
      <c r="A5" s="15" t="s">
        <v>17</v>
      </c>
      <c r="B5" s="16"/>
      <c r="C5" s="16"/>
      <c r="D5" s="17"/>
      <c r="E5" s="17"/>
      <c r="F5" s="17"/>
      <c r="G5" s="17"/>
      <c r="H5" s="17"/>
      <c r="I5" s="17"/>
      <c r="J5" s="17"/>
      <c r="K5" s="17"/>
      <c r="L5" s="17"/>
      <c r="M5" s="17"/>
      <c r="N5" s="17"/>
      <c r="O5" s="17"/>
      <c r="P5" s="18"/>
    </row>
    <row r="6" s="2" customFormat="1" ht="67.5" spans="1:16">
      <c r="A6" s="15">
        <v>1</v>
      </c>
      <c r="B6" s="15" t="s">
        <v>18</v>
      </c>
      <c r="C6" s="19" t="s">
        <v>19</v>
      </c>
      <c r="D6" s="20">
        <v>1</v>
      </c>
      <c r="E6" s="20" t="s">
        <v>20</v>
      </c>
      <c r="F6" s="20" t="s">
        <v>21</v>
      </c>
      <c r="G6" s="21" t="s">
        <v>22</v>
      </c>
      <c r="H6" s="18" t="s">
        <v>23</v>
      </c>
      <c r="I6" s="22">
        <v>70</v>
      </c>
      <c r="J6" s="23">
        <v>70</v>
      </c>
      <c r="K6" s="23">
        <v>70</v>
      </c>
      <c r="L6" s="20" t="s">
        <v>24</v>
      </c>
      <c r="M6" s="20" t="s">
        <v>25</v>
      </c>
      <c r="N6" s="20" t="s">
        <v>26</v>
      </c>
      <c r="O6" s="20">
        <v>13848337572</v>
      </c>
      <c r="P6" s="18"/>
    </row>
    <row r="7" s="2" customFormat="1" ht="100.85" customHeight="1" spans="1:16">
      <c r="A7" s="15">
        <v>2</v>
      </c>
      <c r="B7" s="15" t="s">
        <v>18</v>
      </c>
      <c r="C7" s="19" t="s">
        <v>19</v>
      </c>
      <c r="D7" s="20">
        <v>2</v>
      </c>
      <c r="E7" s="20" t="s">
        <v>20</v>
      </c>
      <c r="F7" s="20" t="s">
        <v>21</v>
      </c>
      <c r="G7" s="21" t="s">
        <v>27</v>
      </c>
      <c r="H7" s="18" t="s">
        <v>28</v>
      </c>
      <c r="I7" s="22">
        <f>3*3.3</f>
        <v>9.9</v>
      </c>
      <c r="J7" s="23">
        <v>9.9</v>
      </c>
      <c r="K7" s="23">
        <v>9.9</v>
      </c>
      <c r="L7" s="20" t="s">
        <v>29</v>
      </c>
      <c r="M7" s="20" t="s">
        <v>25</v>
      </c>
      <c r="N7" s="20" t="s">
        <v>26</v>
      </c>
      <c r="O7" s="20">
        <v>13848337572</v>
      </c>
      <c r="P7" s="18"/>
    </row>
    <row r="8" s="2" customFormat="1" ht="94.5" spans="1:16">
      <c r="A8" s="15">
        <v>3</v>
      </c>
      <c r="B8" s="15" t="s">
        <v>18</v>
      </c>
      <c r="C8" s="19" t="s">
        <v>19</v>
      </c>
      <c r="D8" s="20">
        <v>3</v>
      </c>
      <c r="E8" s="20" t="s">
        <v>20</v>
      </c>
      <c r="F8" s="20" t="s">
        <v>21</v>
      </c>
      <c r="G8" s="21" t="s">
        <v>30</v>
      </c>
      <c r="H8" s="18" t="s">
        <v>31</v>
      </c>
      <c r="I8" s="22">
        <v>3</v>
      </c>
      <c r="J8" s="23">
        <v>3</v>
      </c>
      <c r="K8" s="23">
        <v>3</v>
      </c>
      <c r="L8" s="20" t="s">
        <v>32</v>
      </c>
      <c r="M8" s="20" t="s">
        <v>25</v>
      </c>
      <c r="N8" s="20" t="s">
        <v>26</v>
      </c>
      <c r="O8" s="20">
        <v>13848337572</v>
      </c>
      <c r="P8" s="18"/>
    </row>
    <row r="9" s="2" customFormat="1" ht="40.5" hidden="1" spans="1:16">
      <c r="A9" s="15">
        <v>4</v>
      </c>
      <c r="B9" s="15" t="s">
        <v>18</v>
      </c>
      <c r="C9" s="15" t="s">
        <v>19</v>
      </c>
      <c r="D9" s="24"/>
      <c r="E9" s="24" t="s">
        <v>33</v>
      </c>
      <c r="F9" s="24" t="s">
        <v>21</v>
      </c>
      <c r="G9" s="25" t="s">
        <v>34</v>
      </c>
      <c r="H9" s="26" t="s">
        <v>35</v>
      </c>
      <c r="I9" s="27">
        <v>50</v>
      </c>
      <c r="J9" s="24">
        <v>0</v>
      </c>
      <c r="K9" s="24">
        <v>0</v>
      </c>
      <c r="L9" s="24" t="s">
        <v>36</v>
      </c>
      <c r="M9" s="24" t="s">
        <v>37</v>
      </c>
      <c r="N9" s="24" t="s">
        <v>38</v>
      </c>
      <c r="O9" s="24">
        <v>13500686668</v>
      </c>
      <c r="P9" s="18"/>
    </row>
    <row r="10" s="2" customFormat="1" ht="81" hidden="1" spans="1:16">
      <c r="A10" s="15">
        <v>5</v>
      </c>
      <c r="B10" s="15" t="s">
        <v>18</v>
      </c>
      <c r="C10" s="15" t="s">
        <v>19</v>
      </c>
      <c r="D10" s="15"/>
      <c r="E10" s="15" t="s">
        <v>33</v>
      </c>
      <c r="F10" s="15" t="s">
        <v>21</v>
      </c>
      <c r="G10" s="21" t="s">
        <v>39</v>
      </c>
      <c r="H10" s="18" t="s">
        <v>40</v>
      </c>
      <c r="I10" s="22">
        <v>6.5</v>
      </c>
      <c r="J10" s="15">
        <v>0</v>
      </c>
      <c r="K10" s="15">
        <v>0</v>
      </c>
      <c r="L10" s="15" t="s">
        <v>41</v>
      </c>
      <c r="M10" s="15" t="s">
        <v>37</v>
      </c>
      <c r="N10" s="15" t="s">
        <v>38</v>
      </c>
      <c r="O10" s="15">
        <v>13500686668</v>
      </c>
      <c r="P10" s="18"/>
    </row>
    <row r="11" s="2" customFormat="1" ht="40.5" hidden="1" spans="1:16">
      <c r="A11" s="15">
        <v>6</v>
      </c>
      <c r="B11" s="15" t="s">
        <v>18</v>
      </c>
      <c r="C11" s="15" t="s">
        <v>19</v>
      </c>
      <c r="D11" s="15"/>
      <c r="E11" s="15" t="s">
        <v>33</v>
      </c>
      <c r="F11" s="15" t="s">
        <v>21</v>
      </c>
      <c r="G11" s="28" t="s">
        <v>42</v>
      </c>
      <c r="H11" s="18" t="s">
        <v>43</v>
      </c>
      <c r="I11" s="29">
        <f>3.3*4</f>
        <v>13.2</v>
      </c>
      <c r="J11" s="15">
        <v>0</v>
      </c>
      <c r="K11" s="15">
        <v>0</v>
      </c>
      <c r="L11" s="15" t="s">
        <v>44</v>
      </c>
      <c r="M11" s="15" t="s">
        <v>37</v>
      </c>
      <c r="N11" s="15" t="s">
        <v>38</v>
      </c>
      <c r="O11" s="15">
        <v>13500686668</v>
      </c>
      <c r="P11" s="18"/>
    </row>
    <row r="12" s="2" customFormat="1" ht="202.5" hidden="1" spans="1:16">
      <c r="A12" s="15">
        <v>7</v>
      </c>
      <c r="B12" s="15" t="s">
        <v>18</v>
      </c>
      <c r="C12" s="15" t="s">
        <v>19</v>
      </c>
      <c r="D12" s="15"/>
      <c r="E12" s="15" t="s">
        <v>33</v>
      </c>
      <c r="F12" s="15" t="s">
        <v>21</v>
      </c>
      <c r="G12" s="28" t="s">
        <v>45</v>
      </c>
      <c r="H12" s="18" t="s">
        <v>46</v>
      </c>
      <c r="I12" s="29">
        <v>3</v>
      </c>
      <c r="J12" s="15">
        <v>0</v>
      </c>
      <c r="K12" s="15">
        <v>0</v>
      </c>
      <c r="L12" s="15" t="s">
        <v>47</v>
      </c>
      <c r="M12" s="15" t="s">
        <v>37</v>
      </c>
      <c r="N12" s="15" t="s">
        <v>38</v>
      </c>
      <c r="O12" s="15">
        <v>13500686668</v>
      </c>
      <c r="P12" s="18"/>
    </row>
    <row r="13" s="3" customFormat="1" ht="40.5" hidden="1" spans="1:16">
      <c r="A13" s="30">
        <v>8</v>
      </c>
      <c r="B13" s="30" t="s">
        <v>18</v>
      </c>
      <c r="C13" s="30" t="s">
        <v>19</v>
      </c>
      <c r="D13" s="30"/>
      <c r="E13" s="30" t="s">
        <v>48</v>
      </c>
      <c r="F13" s="30" t="s">
        <v>21</v>
      </c>
      <c r="G13" s="31" t="s">
        <v>49</v>
      </c>
      <c r="H13" s="32"/>
      <c r="I13" s="33">
        <v>20</v>
      </c>
      <c r="J13" s="30">
        <v>0</v>
      </c>
      <c r="K13" s="30">
        <v>0</v>
      </c>
      <c r="L13" s="30"/>
      <c r="M13" s="30"/>
      <c r="N13" s="30"/>
      <c r="O13" s="30"/>
      <c r="P13" s="32"/>
    </row>
    <row r="14" s="3" customFormat="1" ht="40.5" hidden="1" spans="1:16">
      <c r="A14" s="30">
        <v>9</v>
      </c>
      <c r="B14" s="30" t="s">
        <v>18</v>
      </c>
      <c r="C14" s="30" t="s">
        <v>19</v>
      </c>
      <c r="D14" s="30"/>
      <c r="E14" s="30" t="s">
        <v>48</v>
      </c>
      <c r="F14" s="30" t="s">
        <v>21</v>
      </c>
      <c r="G14" s="31" t="s">
        <v>50</v>
      </c>
      <c r="H14" s="32"/>
      <c r="I14" s="33">
        <f>3.3*13+1</f>
        <v>43.9</v>
      </c>
      <c r="J14" s="30">
        <v>0</v>
      </c>
      <c r="K14" s="30">
        <v>0</v>
      </c>
      <c r="L14" s="30"/>
      <c r="M14" s="30"/>
      <c r="N14" s="30"/>
      <c r="O14" s="30"/>
      <c r="P14" s="32"/>
    </row>
    <row r="15" s="3" customFormat="1" ht="40.5" hidden="1" spans="1:16">
      <c r="A15" s="30">
        <v>10</v>
      </c>
      <c r="B15" s="30" t="s">
        <v>18</v>
      </c>
      <c r="C15" s="30" t="s">
        <v>19</v>
      </c>
      <c r="D15" s="30"/>
      <c r="E15" s="30" t="s">
        <v>48</v>
      </c>
      <c r="F15" s="30" t="s">
        <v>21</v>
      </c>
      <c r="G15" s="31" t="s">
        <v>51</v>
      </c>
      <c r="H15" s="32"/>
      <c r="I15" s="33">
        <v>3</v>
      </c>
      <c r="J15" s="30">
        <v>0</v>
      </c>
      <c r="K15" s="30">
        <v>0</v>
      </c>
      <c r="L15" s="30"/>
      <c r="M15" s="30"/>
      <c r="N15" s="30"/>
      <c r="O15" s="30"/>
      <c r="P15" s="32"/>
    </row>
    <row r="16" s="2" customFormat="1" ht="40.5" hidden="1" spans="1:16">
      <c r="A16" s="15">
        <v>11</v>
      </c>
      <c r="B16" s="15" t="s">
        <v>18</v>
      </c>
      <c r="C16" s="15" t="s">
        <v>19</v>
      </c>
      <c r="D16" s="15"/>
      <c r="E16" s="15" t="s">
        <v>52</v>
      </c>
      <c r="F16" s="15" t="s">
        <v>21</v>
      </c>
      <c r="G16" s="28" t="s">
        <v>53</v>
      </c>
      <c r="H16" s="34" t="s">
        <v>54</v>
      </c>
      <c r="I16" s="29">
        <v>100</v>
      </c>
      <c r="J16" s="16">
        <v>0</v>
      </c>
      <c r="K16" s="16">
        <v>69.8049</v>
      </c>
      <c r="L16" s="16" t="s">
        <v>55</v>
      </c>
      <c r="M16" s="16" t="s">
        <v>56</v>
      </c>
      <c r="N16" s="35" t="s">
        <v>57</v>
      </c>
      <c r="O16" s="35" t="s">
        <v>58</v>
      </c>
      <c r="P16" s="18"/>
    </row>
    <row r="17" s="2" customFormat="1" ht="108" hidden="1" spans="1:16">
      <c r="A17" s="15">
        <v>12</v>
      </c>
      <c r="B17" s="15" t="s">
        <v>18</v>
      </c>
      <c r="C17" s="15" t="s">
        <v>19</v>
      </c>
      <c r="D17" s="15"/>
      <c r="E17" s="15" t="s">
        <v>52</v>
      </c>
      <c r="F17" s="15" t="s">
        <v>21</v>
      </c>
      <c r="G17" s="28" t="s">
        <v>59</v>
      </c>
      <c r="H17" s="34" t="s">
        <v>60</v>
      </c>
      <c r="I17" s="29">
        <v>18</v>
      </c>
      <c r="J17" s="16">
        <v>18</v>
      </c>
      <c r="K17" s="16">
        <v>18</v>
      </c>
      <c r="L17" s="16" t="s">
        <v>61</v>
      </c>
      <c r="M17" s="16" t="s">
        <v>62</v>
      </c>
      <c r="N17" s="35" t="s">
        <v>57</v>
      </c>
      <c r="O17" s="35" t="s">
        <v>58</v>
      </c>
      <c r="P17" s="18"/>
    </row>
    <row r="18" s="2" customFormat="1" ht="40.5" hidden="1" spans="1:16">
      <c r="A18" s="15">
        <v>13</v>
      </c>
      <c r="B18" s="15" t="s">
        <v>18</v>
      </c>
      <c r="C18" s="15" t="s">
        <v>19</v>
      </c>
      <c r="D18" s="15"/>
      <c r="E18" s="15" t="s">
        <v>52</v>
      </c>
      <c r="F18" s="15" t="s">
        <v>21</v>
      </c>
      <c r="G18" s="28" t="s">
        <v>63</v>
      </c>
      <c r="H18" s="34" t="s">
        <v>64</v>
      </c>
      <c r="I18" s="29">
        <f>3.3*3</f>
        <v>9.9</v>
      </c>
      <c r="J18" s="16">
        <v>9.9</v>
      </c>
      <c r="K18" s="16">
        <v>9.9</v>
      </c>
      <c r="L18" s="16" t="s">
        <v>65</v>
      </c>
      <c r="M18" s="16" t="s">
        <v>66</v>
      </c>
      <c r="N18" s="35" t="s">
        <v>57</v>
      </c>
      <c r="O18" s="35" t="s">
        <v>58</v>
      </c>
      <c r="P18" s="18"/>
    </row>
    <row r="19" s="2" customFormat="1" ht="40.5" hidden="1" spans="1:16">
      <c r="A19" s="15">
        <v>14</v>
      </c>
      <c r="B19" s="15" t="s">
        <v>18</v>
      </c>
      <c r="C19" s="15" t="s">
        <v>19</v>
      </c>
      <c r="D19" s="15"/>
      <c r="E19" s="15" t="s">
        <v>52</v>
      </c>
      <c r="F19" s="15" t="s">
        <v>21</v>
      </c>
      <c r="G19" s="28" t="s">
        <v>67</v>
      </c>
      <c r="H19" s="34" t="s">
        <v>68</v>
      </c>
      <c r="I19" s="29">
        <v>3</v>
      </c>
      <c r="J19" s="16">
        <v>3</v>
      </c>
      <c r="K19" s="16">
        <v>3</v>
      </c>
      <c r="L19" s="16" t="s">
        <v>69</v>
      </c>
      <c r="M19" s="16" t="s">
        <v>56</v>
      </c>
      <c r="N19" s="35" t="s">
        <v>57</v>
      </c>
      <c r="O19" s="35" t="s">
        <v>58</v>
      </c>
      <c r="P19" s="18"/>
    </row>
    <row r="20" s="2" customFormat="1" ht="121.5" hidden="1" spans="1:16">
      <c r="A20" s="15">
        <v>15</v>
      </c>
      <c r="B20" s="15" t="s">
        <v>18</v>
      </c>
      <c r="C20" s="15" t="s">
        <v>19</v>
      </c>
      <c r="D20" s="15"/>
      <c r="E20" s="15" t="s">
        <v>70</v>
      </c>
      <c r="F20" s="15" t="s">
        <v>21</v>
      </c>
      <c r="G20" s="28" t="s">
        <v>71</v>
      </c>
      <c r="H20" s="18" t="s">
        <v>72</v>
      </c>
      <c r="I20" s="29">
        <v>87.2</v>
      </c>
      <c r="J20" s="15">
        <v>0</v>
      </c>
      <c r="K20" s="15">
        <v>63.4</v>
      </c>
      <c r="L20" s="15" t="s">
        <v>73</v>
      </c>
      <c r="M20" s="20" t="s">
        <v>74</v>
      </c>
      <c r="N20" s="20" t="s">
        <v>75</v>
      </c>
      <c r="O20" s="20">
        <v>15847802066</v>
      </c>
      <c r="P20" s="18"/>
    </row>
    <row r="21" s="2" customFormat="1" ht="121.5" hidden="1" spans="1:16">
      <c r="A21" s="15">
        <v>16</v>
      </c>
      <c r="B21" s="15" t="s">
        <v>18</v>
      </c>
      <c r="C21" s="15" t="s">
        <v>19</v>
      </c>
      <c r="D21" s="15"/>
      <c r="E21" s="15" t="s">
        <v>70</v>
      </c>
      <c r="F21" s="15" t="s">
        <v>21</v>
      </c>
      <c r="G21" s="28" t="s">
        <v>76</v>
      </c>
      <c r="H21" s="18" t="s">
        <v>77</v>
      </c>
      <c r="I21" s="29">
        <v>35</v>
      </c>
      <c r="J21" s="15">
        <v>35</v>
      </c>
      <c r="K21" s="15">
        <v>35</v>
      </c>
      <c r="L21" s="15" t="s">
        <v>78</v>
      </c>
      <c r="M21" s="20" t="s">
        <v>74</v>
      </c>
      <c r="N21" s="20" t="s">
        <v>75</v>
      </c>
      <c r="O21" s="20">
        <v>15847802066</v>
      </c>
      <c r="P21" s="18"/>
    </row>
    <row r="22" s="2" customFormat="1" ht="94.5" hidden="1" spans="1:16">
      <c r="A22" s="15">
        <v>17</v>
      </c>
      <c r="B22" s="15" t="s">
        <v>18</v>
      </c>
      <c r="C22" s="15" t="s">
        <v>19</v>
      </c>
      <c r="D22" s="15"/>
      <c r="E22" s="15" t="s">
        <v>70</v>
      </c>
      <c r="F22" s="15" t="s">
        <v>21</v>
      </c>
      <c r="G22" s="28" t="s">
        <v>79</v>
      </c>
      <c r="H22" s="18" t="s">
        <v>80</v>
      </c>
      <c r="I22" s="29">
        <v>60</v>
      </c>
      <c r="J22" s="15">
        <v>0</v>
      </c>
      <c r="K22" s="15">
        <v>60</v>
      </c>
      <c r="L22" s="15" t="s">
        <v>81</v>
      </c>
      <c r="M22" s="20" t="s">
        <v>74</v>
      </c>
      <c r="N22" s="20" t="s">
        <v>75</v>
      </c>
      <c r="O22" s="20">
        <v>15847802066</v>
      </c>
      <c r="P22" s="18"/>
    </row>
    <row r="23" s="2" customFormat="1" ht="81" hidden="1" spans="1:16">
      <c r="A23" s="15">
        <v>18</v>
      </c>
      <c r="B23" s="15" t="s">
        <v>18</v>
      </c>
      <c r="C23" s="15" t="s">
        <v>19</v>
      </c>
      <c r="D23" s="15"/>
      <c r="E23" s="15" t="s">
        <v>70</v>
      </c>
      <c r="F23" s="15" t="s">
        <v>21</v>
      </c>
      <c r="G23" s="28" t="s">
        <v>82</v>
      </c>
      <c r="H23" s="18" t="s">
        <v>83</v>
      </c>
      <c r="I23" s="29">
        <v>14.2</v>
      </c>
      <c r="J23" s="15">
        <v>0</v>
      </c>
      <c r="K23" s="15">
        <v>14.2</v>
      </c>
      <c r="L23" s="15" t="s">
        <v>41</v>
      </c>
      <c r="M23" s="20" t="s">
        <v>74</v>
      </c>
      <c r="N23" s="20" t="s">
        <v>75</v>
      </c>
      <c r="O23" s="20">
        <v>15847802066</v>
      </c>
      <c r="P23" s="18"/>
    </row>
    <row r="24" s="2" customFormat="1" ht="86.25" hidden="1" customHeight="1" spans="1:16">
      <c r="A24" s="15">
        <v>19</v>
      </c>
      <c r="B24" s="15" t="s">
        <v>18</v>
      </c>
      <c r="C24" s="15" t="s">
        <v>19</v>
      </c>
      <c r="D24" s="15"/>
      <c r="E24" s="15" t="s">
        <v>70</v>
      </c>
      <c r="F24" s="15" t="s">
        <v>21</v>
      </c>
      <c r="G24" s="28" t="s">
        <v>84</v>
      </c>
      <c r="H24" s="18" t="s">
        <v>85</v>
      </c>
      <c r="I24" s="29">
        <f>3*3.3</f>
        <v>9.9</v>
      </c>
      <c r="J24" s="15">
        <v>0</v>
      </c>
      <c r="K24" s="15">
        <v>9.9</v>
      </c>
      <c r="L24" s="15" t="s">
        <v>86</v>
      </c>
      <c r="M24" s="20" t="s">
        <v>74</v>
      </c>
      <c r="N24" s="20" t="s">
        <v>75</v>
      </c>
      <c r="O24" s="20">
        <v>15847802066</v>
      </c>
      <c r="P24" s="18"/>
    </row>
    <row r="25" s="2" customFormat="1" ht="83.45" hidden="1" customHeight="1" spans="1:16">
      <c r="A25" s="15">
        <v>20</v>
      </c>
      <c r="B25" s="15" t="s">
        <v>18</v>
      </c>
      <c r="C25" s="15" t="s">
        <v>19</v>
      </c>
      <c r="D25" s="15"/>
      <c r="E25" s="15" t="s">
        <v>70</v>
      </c>
      <c r="F25" s="15" t="s">
        <v>21</v>
      </c>
      <c r="G25" s="28" t="s">
        <v>87</v>
      </c>
      <c r="H25" s="18" t="s">
        <v>88</v>
      </c>
      <c r="I25" s="29">
        <v>3</v>
      </c>
      <c r="J25" s="15">
        <v>0</v>
      </c>
      <c r="K25" s="15">
        <v>3</v>
      </c>
      <c r="L25" s="15" t="s">
        <v>89</v>
      </c>
      <c r="M25" s="20" t="s">
        <v>74</v>
      </c>
      <c r="N25" s="20" t="s">
        <v>75</v>
      </c>
      <c r="O25" s="20">
        <v>15847802066</v>
      </c>
      <c r="P25" s="18"/>
    </row>
    <row r="26" s="2" customFormat="1" ht="91.9" hidden="1" customHeight="1" spans="1:16">
      <c r="A26" s="15">
        <v>21</v>
      </c>
      <c r="B26" s="15" t="s">
        <v>18</v>
      </c>
      <c r="C26" s="15" t="s">
        <v>19</v>
      </c>
      <c r="D26" s="15"/>
      <c r="E26" s="15" t="s">
        <v>70</v>
      </c>
      <c r="F26" s="15" t="s">
        <v>21</v>
      </c>
      <c r="G26" s="28" t="s">
        <v>90</v>
      </c>
      <c r="H26" s="18" t="s">
        <v>91</v>
      </c>
      <c r="I26" s="29">
        <v>70</v>
      </c>
      <c r="J26" s="15">
        <v>0</v>
      </c>
      <c r="K26" s="15">
        <v>68.2</v>
      </c>
      <c r="L26" s="15" t="s">
        <v>92</v>
      </c>
      <c r="M26" s="20" t="s">
        <v>74</v>
      </c>
      <c r="N26" s="20" t="s">
        <v>75</v>
      </c>
      <c r="O26" s="20">
        <v>15847802066</v>
      </c>
      <c r="P26" s="18"/>
    </row>
    <row r="27" s="2" customFormat="1" ht="75.95" hidden="1" customHeight="1" spans="1:16">
      <c r="A27" s="15">
        <v>22</v>
      </c>
      <c r="B27" s="15" t="s">
        <v>18</v>
      </c>
      <c r="C27" s="15" t="s">
        <v>19</v>
      </c>
      <c r="D27" s="15"/>
      <c r="E27" s="15" t="s">
        <v>70</v>
      </c>
      <c r="F27" s="15" t="s">
        <v>21</v>
      </c>
      <c r="G27" s="28" t="s">
        <v>93</v>
      </c>
      <c r="H27" s="18" t="s">
        <v>94</v>
      </c>
      <c r="I27" s="29">
        <v>39.3</v>
      </c>
      <c r="J27" s="15">
        <v>0</v>
      </c>
      <c r="K27" s="15">
        <v>39</v>
      </c>
      <c r="L27" s="15" t="s">
        <v>95</v>
      </c>
      <c r="M27" s="20" t="s">
        <v>74</v>
      </c>
      <c r="N27" s="20" t="s">
        <v>75</v>
      </c>
      <c r="O27" s="20">
        <v>15847802066</v>
      </c>
      <c r="P27" s="18"/>
    </row>
    <row r="28" s="2" customFormat="1" ht="189" hidden="1" spans="1:16">
      <c r="A28" s="15">
        <v>23</v>
      </c>
      <c r="B28" s="15" t="s">
        <v>18</v>
      </c>
      <c r="C28" s="15" t="s">
        <v>19</v>
      </c>
      <c r="D28" s="15"/>
      <c r="E28" s="15" t="s">
        <v>96</v>
      </c>
      <c r="F28" s="15" t="s">
        <v>21</v>
      </c>
      <c r="G28" s="28" t="s">
        <v>97</v>
      </c>
      <c r="H28" s="18" t="s">
        <v>98</v>
      </c>
      <c r="I28" s="29">
        <v>40</v>
      </c>
      <c r="J28" s="15">
        <v>40</v>
      </c>
      <c r="K28" s="15">
        <v>40</v>
      </c>
      <c r="L28" s="15" t="s">
        <v>99</v>
      </c>
      <c r="M28" s="15" t="s">
        <v>100</v>
      </c>
      <c r="N28" s="15" t="s">
        <v>101</v>
      </c>
      <c r="O28" s="15">
        <v>13947380484</v>
      </c>
      <c r="P28" s="18"/>
    </row>
    <row r="29" s="2" customFormat="1" ht="67.5" hidden="1" spans="1:16">
      <c r="A29" s="15">
        <v>24</v>
      </c>
      <c r="B29" s="15" t="s">
        <v>18</v>
      </c>
      <c r="C29" s="15" t="s">
        <v>19</v>
      </c>
      <c r="D29" s="15"/>
      <c r="E29" s="15" t="s">
        <v>96</v>
      </c>
      <c r="F29" s="15" t="s">
        <v>21</v>
      </c>
      <c r="G29" s="28" t="s">
        <v>102</v>
      </c>
      <c r="H29" s="18" t="s">
        <v>103</v>
      </c>
      <c r="I29" s="29">
        <v>3.9</v>
      </c>
      <c r="J29" s="15">
        <v>3.9</v>
      </c>
      <c r="K29" s="15">
        <v>3.9</v>
      </c>
      <c r="L29" s="15" t="s">
        <v>104</v>
      </c>
      <c r="M29" s="15" t="s">
        <v>105</v>
      </c>
      <c r="N29" s="15" t="s">
        <v>106</v>
      </c>
      <c r="O29" s="20">
        <v>13947890408</v>
      </c>
      <c r="P29" s="18"/>
    </row>
    <row r="30" s="2" customFormat="1" ht="40.5" hidden="1" spans="1:16">
      <c r="A30" s="15">
        <v>25</v>
      </c>
      <c r="B30" s="15" t="s">
        <v>18</v>
      </c>
      <c r="C30" s="15" t="s">
        <v>19</v>
      </c>
      <c r="D30" s="15"/>
      <c r="E30" s="15" t="s">
        <v>96</v>
      </c>
      <c r="F30" s="15" t="s">
        <v>21</v>
      </c>
      <c r="G30" s="28" t="s">
        <v>107</v>
      </c>
      <c r="H30" s="20" t="s">
        <v>43</v>
      </c>
      <c r="I30" s="29">
        <f>3.3*1</f>
        <v>3.3</v>
      </c>
      <c r="J30" s="15">
        <v>3.3</v>
      </c>
      <c r="K30" s="15">
        <v>3.3</v>
      </c>
      <c r="L30" s="20" t="s">
        <v>44</v>
      </c>
      <c r="M30" s="20" t="s">
        <v>108</v>
      </c>
      <c r="N30" s="20" t="s">
        <v>109</v>
      </c>
      <c r="O30" s="20" t="s">
        <v>110</v>
      </c>
      <c r="P30" s="18"/>
    </row>
    <row r="31" s="2" customFormat="1" ht="202.5" hidden="1" spans="1:16">
      <c r="A31" s="15">
        <v>26</v>
      </c>
      <c r="B31" s="15" t="s">
        <v>18</v>
      </c>
      <c r="C31" s="15" t="s">
        <v>19</v>
      </c>
      <c r="D31" s="15"/>
      <c r="E31" s="15" t="s">
        <v>96</v>
      </c>
      <c r="F31" s="15" t="s">
        <v>21</v>
      </c>
      <c r="G31" s="28" t="s">
        <v>111</v>
      </c>
      <c r="H31" s="18" t="s">
        <v>112</v>
      </c>
      <c r="I31" s="29">
        <v>3</v>
      </c>
      <c r="J31" s="15">
        <v>3</v>
      </c>
      <c r="K31" s="15">
        <v>3</v>
      </c>
      <c r="L31" s="15" t="s">
        <v>47</v>
      </c>
      <c r="M31" s="15" t="s">
        <v>113</v>
      </c>
      <c r="N31" s="15" t="s">
        <v>114</v>
      </c>
      <c r="O31" s="15">
        <v>15804780060</v>
      </c>
      <c r="P31" s="18"/>
    </row>
    <row r="32" s="2" customFormat="1" ht="221.25" hidden="1" customHeight="1" spans="1:16">
      <c r="A32" s="15">
        <v>27</v>
      </c>
      <c r="B32" s="15" t="s">
        <v>18</v>
      </c>
      <c r="C32" s="15" t="s">
        <v>19</v>
      </c>
      <c r="D32" s="15"/>
      <c r="E32" s="15" t="s">
        <v>96</v>
      </c>
      <c r="F32" s="15" t="s">
        <v>21</v>
      </c>
      <c r="G32" s="28" t="s">
        <v>115</v>
      </c>
      <c r="H32" s="18" t="s">
        <v>112</v>
      </c>
      <c r="I32" s="29">
        <v>94.34</v>
      </c>
      <c r="J32" s="15">
        <v>82.63</v>
      </c>
      <c r="K32" s="15">
        <v>82.63</v>
      </c>
      <c r="L32" s="15" t="s">
        <v>47</v>
      </c>
      <c r="M32" s="15" t="s">
        <v>113</v>
      </c>
      <c r="N32" s="15" t="s">
        <v>114</v>
      </c>
      <c r="O32" s="15">
        <v>15804780060</v>
      </c>
      <c r="P32" s="18"/>
    </row>
    <row r="33" s="3" customFormat="1" ht="40.5" hidden="1" spans="1:16">
      <c r="A33" s="30">
        <v>28</v>
      </c>
      <c r="B33" s="30" t="s">
        <v>18</v>
      </c>
      <c r="C33" s="30" t="s">
        <v>19</v>
      </c>
      <c r="D33" s="30"/>
      <c r="E33" s="30" t="s">
        <v>116</v>
      </c>
      <c r="F33" s="30" t="s">
        <v>21</v>
      </c>
      <c r="G33" s="31" t="s">
        <v>117</v>
      </c>
      <c r="H33" s="32" t="s">
        <v>118</v>
      </c>
      <c r="I33" s="33">
        <f>3.3*3</f>
        <v>9.9</v>
      </c>
      <c r="J33" s="30">
        <v>9.9</v>
      </c>
      <c r="K33" s="30">
        <v>0</v>
      </c>
      <c r="L33" s="30" t="s">
        <v>118</v>
      </c>
      <c r="M33" s="36" t="s">
        <v>119</v>
      </c>
      <c r="N33" s="36" t="s">
        <v>120</v>
      </c>
      <c r="O33" s="36">
        <v>13789480623</v>
      </c>
      <c r="P33" s="36"/>
    </row>
    <row r="34" s="3" customFormat="1" ht="135" hidden="1" spans="1:16">
      <c r="A34" s="30">
        <v>29</v>
      </c>
      <c r="B34" s="30" t="s">
        <v>18</v>
      </c>
      <c r="C34" s="30" t="s">
        <v>19</v>
      </c>
      <c r="D34" s="30"/>
      <c r="E34" s="30" t="s">
        <v>116</v>
      </c>
      <c r="F34" s="30" t="s">
        <v>21</v>
      </c>
      <c r="G34" s="31" t="s">
        <v>121</v>
      </c>
      <c r="H34" s="32" t="s">
        <v>112</v>
      </c>
      <c r="I34" s="33">
        <v>3</v>
      </c>
      <c r="J34" s="30">
        <v>0</v>
      </c>
      <c r="K34" s="30">
        <v>3.3</v>
      </c>
      <c r="L34" s="30" t="s">
        <v>112</v>
      </c>
      <c r="M34" s="36" t="s">
        <v>119</v>
      </c>
      <c r="N34" s="36" t="s">
        <v>120</v>
      </c>
      <c r="O34" s="36">
        <v>13789480623</v>
      </c>
      <c r="P34" s="36"/>
    </row>
    <row r="35" s="3" customFormat="1" ht="54" hidden="1" spans="1:16">
      <c r="A35" s="30">
        <v>30</v>
      </c>
      <c r="B35" s="30" t="s">
        <v>18</v>
      </c>
      <c r="C35" s="30" t="s">
        <v>19</v>
      </c>
      <c r="D35" s="30"/>
      <c r="E35" s="30" t="s">
        <v>122</v>
      </c>
      <c r="F35" s="30" t="s">
        <v>21</v>
      </c>
      <c r="G35" s="31" t="s">
        <v>123</v>
      </c>
      <c r="H35" s="32" t="s">
        <v>124</v>
      </c>
      <c r="I35" s="33">
        <v>25</v>
      </c>
      <c r="J35" s="30">
        <v>8</v>
      </c>
      <c r="K35" s="30">
        <f>8+3.26</f>
        <v>11.26</v>
      </c>
      <c r="L35" s="30" t="s">
        <v>125</v>
      </c>
      <c r="M35" s="37" t="s">
        <v>126</v>
      </c>
      <c r="N35" s="37" t="s">
        <v>127</v>
      </c>
      <c r="O35" s="37">
        <v>15849885455</v>
      </c>
      <c r="P35" s="32"/>
    </row>
    <row r="36" s="2" customFormat="1" ht="1.5" hidden="1" customHeight="1" spans="1:16">
      <c r="A36" s="15">
        <v>31</v>
      </c>
      <c r="B36" s="15" t="s">
        <v>18</v>
      </c>
      <c r="C36" s="15" t="s">
        <v>19</v>
      </c>
      <c r="D36" s="15"/>
      <c r="E36" s="15" t="s">
        <v>122</v>
      </c>
      <c r="F36" s="15" t="s">
        <v>21</v>
      </c>
      <c r="G36" s="28" t="s">
        <v>128</v>
      </c>
      <c r="H36" s="18" t="s">
        <v>129</v>
      </c>
      <c r="I36" s="29">
        <v>358</v>
      </c>
      <c r="J36" s="15">
        <f>358-208</f>
        <v>150</v>
      </c>
      <c r="K36" s="15">
        <f>150+85.65</f>
        <v>235.65</v>
      </c>
      <c r="L36" s="18" t="s">
        <v>130</v>
      </c>
      <c r="M36" s="15" t="s">
        <v>131</v>
      </c>
      <c r="N36" s="15" t="s">
        <v>132</v>
      </c>
      <c r="O36" s="15">
        <v>8772376</v>
      </c>
      <c r="P36" s="18"/>
    </row>
    <row r="37" s="2" customFormat="1" ht="1.5" hidden="1" customHeight="1" spans="1:16">
      <c r="A37" s="15">
        <v>32</v>
      </c>
      <c r="B37" s="15" t="s">
        <v>18</v>
      </c>
      <c r="C37" s="15" t="s">
        <v>19</v>
      </c>
      <c r="D37" s="15"/>
      <c r="E37" s="15" t="s">
        <v>122</v>
      </c>
      <c r="F37" s="15" t="s">
        <v>21</v>
      </c>
      <c r="G37" s="28" t="s">
        <v>133</v>
      </c>
      <c r="H37" s="18" t="s">
        <v>134</v>
      </c>
      <c r="I37" s="29">
        <f>13+79</f>
        <v>92</v>
      </c>
      <c r="J37" s="15">
        <v>38.33</v>
      </c>
      <c r="K37" s="15">
        <v>92</v>
      </c>
      <c r="L37" s="15" t="s">
        <v>135</v>
      </c>
      <c r="M37" s="15" t="s">
        <v>136</v>
      </c>
      <c r="N37" s="15" t="s">
        <v>137</v>
      </c>
      <c r="O37" s="15">
        <v>8207302</v>
      </c>
      <c r="P37" s="18"/>
    </row>
    <row r="38" s="4" customFormat="1" ht="40.5" hidden="1" spans="1:16">
      <c r="A38" s="37">
        <v>33</v>
      </c>
      <c r="B38" s="37" t="s">
        <v>18</v>
      </c>
      <c r="C38" s="37" t="s">
        <v>19</v>
      </c>
      <c r="D38" s="37"/>
      <c r="E38" s="37" t="s">
        <v>122</v>
      </c>
      <c r="F38" s="37" t="s">
        <v>21</v>
      </c>
      <c r="G38" s="38" t="s">
        <v>138</v>
      </c>
      <c r="H38" s="39" t="s">
        <v>139</v>
      </c>
      <c r="I38" s="40">
        <v>4.89</v>
      </c>
      <c r="J38" s="37">
        <v>0</v>
      </c>
      <c r="K38" s="37">
        <v>0</v>
      </c>
      <c r="L38" s="37" t="s">
        <v>139</v>
      </c>
      <c r="M38" s="37" t="s">
        <v>126</v>
      </c>
      <c r="N38" s="37" t="s">
        <v>127</v>
      </c>
      <c r="O38" s="37">
        <v>15849885455</v>
      </c>
      <c r="P38" s="39"/>
    </row>
    <row r="39" s="4" customFormat="1" ht="108" hidden="1" spans="1:16">
      <c r="A39" s="37">
        <v>34</v>
      </c>
      <c r="B39" s="37" t="s">
        <v>18</v>
      </c>
      <c r="C39" s="37" t="s">
        <v>19</v>
      </c>
      <c r="D39" s="37"/>
      <c r="E39" s="37" t="s">
        <v>122</v>
      </c>
      <c r="F39" s="37" t="s">
        <v>21</v>
      </c>
      <c r="G39" s="38" t="s">
        <v>140</v>
      </c>
      <c r="H39" s="39" t="s">
        <v>141</v>
      </c>
      <c r="I39" s="40">
        <f t="shared" ref="I39:K39" si="0">0.072+0.108</f>
        <v>0.18</v>
      </c>
      <c r="J39" s="40">
        <f t="shared" si="0"/>
        <v>0.18</v>
      </c>
      <c r="K39" s="40">
        <f t="shared" si="0"/>
        <v>0.18</v>
      </c>
      <c r="L39" s="37" t="s">
        <v>142</v>
      </c>
      <c r="M39" s="37" t="s">
        <v>126</v>
      </c>
      <c r="N39" s="37" t="s">
        <v>127</v>
      </c>
      <c r="O39" s="37">
        <v>15849885455</v>
      </c>
      <c r="P39" s="39"/>
    </row>
    <row r="40" s="2" customFormat="1" ht="40.5" hidden="1" spans="1:16">
      <c r="A40" s="15">
        <v>35</v>
      </c>
      <c r="B40" s="15" t="s">
        <v>18</v>
      </c>
      <c r="C40" s="15" t="s">
        <v>19</v>
      </c>
      <c r="D40" s="15"/>
      <c r="E40" s="15" t="s">
        <v>122</v>
      </c>
      <c r="F40" s="15" t="s">
        <v>21</v>
      </c>
      <c r="G40" s="28" t="s">
        <v>143</v>
      </c>
      <c r="H40" s="18" t="s">
        <v>144</v>
      </c>
      <c r="I40" s="29">
        <v>0.12</v>
      </c>
      <c r="J40" s="15">
        <v>0.12</v>
      </c>
      <c r="K40" s="15">
        <v>0.12</v>
      </c>
      <c r="L40" s="15" t="s">
        <v>145</v>
      </c>
      <c r="M40" s="15" t="s">
        <v>136</v>
      </c>
      <c r="N40" s="15" t="s">
        <v>137</v>
      </c>
      <c r="O40" s="15">
        <v>8207302</v>
      </c>
      <c r="P40" s="18"/>
    </row>
    <row r="41" s="4" customFormat="1" ht="67.5" hidden="1" spans="1:16">
      <c r="A41" s="37">
        <v>37</v>
      </c>
      <c r="B41" s="37" t="s">
        <v>18</v>
      </c>
      <c r="C41" s="37" t="s">
        <v>19</v>
      </c>
      <c r="D41" s="37"/>
      <c r="E41" s="37" t="s">
        <v>122</v>
      </c>
      <c r="F41" s="37" t="s">
        <v>21</v>
      </c>
      <c r="G41" s="38" t="s">
        <v>146</v>
      </c>
      <c r="H41" s="39" t="s">
        <v>147</v>
      </c>
      <c r="I41" s="40">
        <v>10.676</v>
      </c>
      <c r="J41" s="37">
        <v>0</v>
      </c>
      <c r="K41" s="37">
        <v>0</v>
      </c>
      <c r="L41" s="39" t="s">
        <v>147</v>
      </c>
      <c r="M41" s="37" t="s">
        <v>126</v>
      </c>
      <c r="N41" s="37" t="s">
        <v>127</v>
      </c>
      <c r="O41" s="37">
        <v>15849885455</v>
      </c>
      <c r="P41" s="39"/>
    </row>
    <row r="42" s="4" customFormat="1" ht="135" hidden="1" spans="1:16">
      <c r="A42" s="37">
        <v>38</v>
      </c>
      <c r="B42" s="37" t="s">
        <v>18</v>
      </c>
      <c r="C42" s="37" t="s">
        <v>19</v>
      </c>
      <c r="D42" s="37"/>
      <c r="E42" s="37" t="s">
        <v>122</v>
      </c>
      <c r="F42" s="37" t="s">
        <v>21</v>
      </c>
      <c r="G42" s="38" t="s">
        <v>148</v>
      </c>
      <c r="H42" s="39" t="s">
        <v>149</v>
      </c>
      <c r="I42" s="40">
        <v>15.7</v>
      </c>
      <c r="J42" s="37">
        <f>15.7-3.7</f>
        <v>12</v>
      </c>
      <c r="K42" s="37">
        <v>15.7</v>
      </c>
      <c r="L42" s="37" t="s">
        <v>150</v>
      </c>
      <c r="M42" s="37" t="s">
        <v>126</v>
      </c>
      <c r="N42" s="37" t="s">
        <v>127</v>
      </c>
      <c r="O42" s="37">
        <v>15849885455</v>
      </c>
      <c r="P42" s="39"/>
    </row>
    <row r="43" s="4" customFormat="1" ht="81" hidden="1" spans="1:16">
      <c r="A43" s="37">
        <v>39</v>
      </c>
      <c r="B43" s="37" t="s">
        <v>18</v>
      </c>
      <c r="C43" s="37" t="s">
        <v>19</v>
      </c>
      <c r="D43" s="37"/>
      <c r="E43" s="37" t="s">
        <v>122</v>
      </c>
      <c r="F43" s="37" t="s">
        <v>21</v>
      </c>
      <c r="G43" s="38" t="s">
        <v>151</v>
      </c>
      <c r="H43" s="39" t="s">
        <v>152</v>
      </c>
      <c r="I43" s="40">
        <v>17.7</v>
      </c>
      <c r="J43" s="37">
        <v>0</v>
      </c>
      <c r="K43" s="37">
        <v>17.7</v>
      </c>
      <c r="L43" s="37" t="s">
        <v>153</v>
      </c>
      <c r="M43" s="37" t="s">
        <v>126</v>
      </c>
      <c r="N43" s="37" t="s">
        <v>127</v>
      </c>
      <c r="O43" s="37">
        <v>15849885455</v>
      </c>
      <c r="P43" s="39"/>
    </row>
    <row r="44" s="4" customFormat="1" ht="94.5" hidden="1" spans="1:16">
      <c r="A44" s="37">
        <v>40</v>
      </c>
      <c r="B44" s="37" t="s">
        <v>18</v>
      </c>
      <c r="C44" s="37" t="s">
        <v>19</v>
      </c>
      <c r="D44" s="37"/>
      <c r="E44" s="37" t="s">
        <v>122</v>
      </c>
      <c r="F44" s="37" t="s">
        <v>21</v>
      </c>
      <c r="G44" s="38" t="s">
        <v>154</v>
      </c>
      <c r="H44" s="39" t="s">
        <v>155</v>
      </c>
      <c r="I44" s="40">
        <v>3</v>
      </c>
      <c r="J44" s="37">
        <v>3</v>
      </c>
      <c r="K44" s="37">
        <v>3</v>
      </c>
      <c r="L44" s="37" t="s">
        <v>156</v>
      </c>
      <c r="M44" s="37" t="s">
        <v>126</v>
      </c>
      <c r="N44" s="37" t="s">
        <v>127</v>
      </c>
      <c r="O44" s="37">
        <v>15849885455</v>
      </c>
      <c r="P44" s="39"/>
    </row>
    <row r="45" s="4" customFormat="1" ht="67.5" hidden="1" spans="1:16">
      <c r="A45" s="37">
        <v>41</v>
      </c>
      <c r="B45" s="37" t="s">
        <v>18</v>
      </c>
      <c r="C45" s="37" t="s">
        <v>19</v>
      </c>
      <c r="D45" s="37"/>
      <c r="E45" s="37" t="s">
        <v>122</v>
      </c>
      <c r="F45" s="37" t="s">
        <v>21</v>
      </c>
      <c r="G45" s="41" t="s">
        <v>157</v>
      </c>
      <c r="H45" s="42" t="s">
        <v>158</v>
      </c>
      <c r="I45" s="43">
        <v>183.134</v>
      </c>
      <c r="J45" s="37">
        <v>150.54</v>
      </c>
      <c r="K45" s="37">
        <v>150.54</v>
      </c>
      <c r="L45" s="37" t="s">
        <v>159</v>
      </c>
      <c r="M45" s="37" t="s">
        <v>126</v>
      </c>
      <c r="N45" s="37" t="s">
        <v>127</v>
      </c>
      <c r="O45" s="37">
        <v>15849885455</v>
      </c>
      <c r="P45" s="39"/>
    </row>
    <row r="46" s="2" customFormat="1" ht="81" hidden="1" spans="1:16">
      <c r="A46" s="15">
        <v>42</v>
      </c>
      <c r="B46" s="15" t="s">
        <v>18</v>
      </c>
      <c r="C46" s="15" t="s">
        <v>19</v>
      </c>
      <c r="D46" s="15"/>
      <c r="E46" s="15" t="s">
        <v>122</v>
      </c>
      <c r="F46" s="15" t="s">
        <v>160</v>
      </c>
      <c r="G46" s="44" t="s">
        <v>161</v>
      </c>
      <c r="H46" s="18" t="s">
        <v>162</v>
      </c>
      <c r="I46" s="45">
        <v>40</v>
      </c>
      <c r="J46" s="15">
        <v>0</v>
      </c>
      <c r="K46" s="15">
        <v>0</v>
      </c>
      <c r="L46" s="46" t="s">
        <v>163</v>
      </c>
      <c r="M46" s="15" t="s">
        <v>136</v>
      </c>
      <c r="N46" s="15" t="s">
        <v>137</v>
      </c>
      <c r="O46" s="15">
        <v>8207302</v>
      </c>
      <c r="P46" s="18"/>
    </row>
    <row r="47" s="2" customFormat="1" ht="94.5" hidden="1" spans="1:16">
      <c r="A47" s="15">
        <v>43</v>
      </c>
      <c r="B47" s="15" t="s">
        <v>18</v>
      </c>
      <c r="C47" s="15" t="s">
        <v>19</v>
      </c>
      <c r="D47" s="15"/>
      <c r="E47" s="15" t="s">
        <v>122</v>
      </c>
      <c r="F47" s="15" t="s">
        <v>160</v>
      </c>
      <c r="G47" s="44" t="s">
        <v>164</v>
      </c>
      <c r="H47" s="18" t="s">
        <v>165</v>
      </c>
      <c r="I47" s="45">
        <v>60</v>
      </c>
      <c r="J47" s="15">
        <v>0</v>
      </c>
      <c r="K47" s="15">
        <v>54.9128</v>
      </c>
      <c r="L47" s="15" t="s">
        <v>166</v>
      </c>
      <c r="M47" s="15" t="s">
        <v>136</v>
      </c>
      <c r="N47" s="15" t="s">
        <v>137</v>
      </c>
      <c r="O47" s="15">
        <v>8207302</v>
      </c>
      <c r="P47" s="18"/>
    </row>
    <row r="48" s="2" customFormat="1" ht="81" hidden="1" spans="1:16">
      <c r="A48" s="15">
        <v>44</v>
      </c>
      <c r="B48" s="15" t="s">
        <v>18</v>
      </c>
      <c r="C48" s="15" t="s">
        <v>19</v>
      </c>
      <c r="D48" s="15"/>
      <c r="E48" s="15" t="s">
        <v>122</v>
      </c>
      <c r="F48" s="15" t="s">
        <v>160</v>
      </c>
      <c r="G48" s="44" t="s">
        <v>167</v>
      </c>
      <c r="H48" s="18" t="s">
        <v>168</v>
      </c>
      <c r="I48" s="45">
        <v>20</v>
      </c>
      <c r="J48" s="15">
        <v>0</v>
      </c>
      <c r="K48" s="15">
        <v>0</v>
      </c>
      <c r="L48" s="15" t="s">
        <v>169</v>
      </c>
      <c r="M48" s="15" t="s">
        <v>136</v>
      </c>
      <c r="N48" s="15" t="s">
        <v>137</v>
      </c>
      <c r="O48" s="15">
        <v>8207302</v>
      </c>
      <c r="P48" s="18"/>
    </row>
    <row r="49" s="2" customFormat="1" ht="67.5" hidden="1" spans="1:16">
      <c r="A49" s="15">
        <v>45</v>
      </c>
      <c r="B49" s="15" t="s">
        <v>18</v>
      </c>
      <c r="C49" s="15" t="s">
        <v>19</v>
      </c>
      <c r="D49" s="15"/>
      <c r="E49" s="15" t="s">
        <v>122</v>
      </c>
      <c r="F49" s="15" t="s">
        <v>160</v>
      </c>
      <c r="G49" s="44" t="s">
        <v>170</v>
      </c>
      <c r="H49" s="18" t="s">
        <v>171</v>
      </c>
      <c r="I49" s="45">
        <v>20</v>
      </c>
      <c r="J49" s="15">
        <v>0</v>
      </c>
      <c r="K49" s="15">
        <v>0</v>
      </c>
      <c r="L49" s="15" t="s">
        <v>169</v>
      </c>
      <c r="M49" s="15" t="s">
        <v>136</v>
      </c>
      <c r="N49" s="15" t="s">
        <v>137</v>
      </c>
      <c r="O49" s="15">
        <v>8207302</v>
      </c>
      <c r="P49" s="18"/>
    </row>
    <row r="50" s="2" customFormat="1" ht="121.5" hidden="1" spans="1:16">
      <c r="A50" s="15">
        <v>46</v>
      </c>
      <c r="B50" s="15" t="s">
        <v>18</v>
      </c>
      <c r="C50" s="15" t="s">
        <v>19</v>
      </c>
      <c r="D50" s="15"/>
      <c r="E50" s="15" t="s">
        <v>122</v>
      </c>
      <c r="F50" s="15" t="s">
        <v>160</v>
      </c>
      <c r="G50" s="44" t="s">
        <v>172</v>
      </c>
      <c r="H50" s="18" t="s">
        <v>173</v>
      </c>
      <c r="I50" s="45">
        <v>78.39</v>
      </c>
      <c r="J50" s="15">
        <v>0</v>
      </c>
      <c r="K50" s="15">
        <v>0</v>
      </c>
      <c r="L50" s="15" t="s">
        <v>169</v>
      </c>
      <c r="M50" s="15" t="s">
        <v>136</v>
      </c>
      <c r="N50" s="15" t="s">
        <v>137</v>
      </c>
      <c r="O50" s="15">
        <v>8207302</v>
      </c>
      <c r="P50" s="18"/>
    </row>
    <row r="51" s="2" customFormat="1" ht="162" hidden="1" spans="1:16">
      <c r="A51" s="15">
        <v>47</v>
      </c>
      <c r="B51" s="15" t="s">
        <v>18</v>
      </c>
      <c r="C51" s="15" t="s">
        <v>19</v>
      </c>
      <c r="D51" s="15"/>
      <c r="E51" s="15" t="s">
        <v>122</v>
      </c>
      <c r="F51" s="15" t="s">
        <v>160</v>
      </c>
      <c r="G51" s="44" t="s">
        <v>174</v>
      </c>
      <c r="H51" s="18" t="s">
        <v>175</v>
      </c>
      <c r="I51" s="45">
        <v>79.03</v>
      </c>
      <c r="J51" s="15">
        <v>0</v>
      </c>
      <c r="K51" s="15">
        <v>0</v>
      </c>
      <c r="L51" s="15" t="s">
        <v>169</v>
      </c>
      <c r="M51" s="15" t="s">
        <v>136</v>
      </c>
      <c r="N51" s="15" t="s">
        <v>137</v>
      </c>
      <c r="O51" s="15">
        <v>8207302</v>
      </c>
      <c r="P51" s="18"/>
    </row>
    <row r="52" s="2" customFormat="1" ht="81" hidden="1" spans="1:16">
      <c r="A52" s="15">
        <v>48</v>
      </c>
      <c r="B52" s="15" t="s">
        <v>18</v>
      </c>
      <c r="C52" s="15" t="s">
        <v>19</v>
      </c>
      <c r="D52" s="15"/>
      <c r="E52" s="15" t="s">
        <v>122</v>
      </c>
      <c r="F52" s="15" t="s">
        <v>160</v>
      </c>
      <c r="G52" s="44" t="s">
        <v>176</v>
      </c>
      <c r="H52" s="18" t="s">
        <v>177</v>
      </c>
      <c r="I52" s="45">
        <v>13.42</v>
      </c>
      <c r="J52" s="15">
        <v>0</v>
      </c>
      <c r="K52" s="15">
        <v>0</v>
      </c>
      <c r="L52" s="15" t="s">
        <v>169</v>
      </c>
      <c r="M52" s="15" t="s">
        <v>136</v>
      </c>
      <c r="N52" s="15" t="s">
        <v>137</v>
      </c>
      <c r="O52" s="15">
        <v>8207302</v>
      </c>
      <c r="P52" s="18"/>
    </row>
    <row r="53" s="3" customFormat="1" ht="40.5" hidden="1" spans="1:16">
      <c r="A53" s="30">
        <v>49</v>
      </c>
      <c r="B53" s="30" t="s">
        <v>18</v>
      </c>
      <c r="C53" s="30" t="s">
        <v>19</v>
      </c>
      <c r="D53" s="30"/>
      <c r="E53" s="30" t="s">
        <v>122</v>
      </c>
      <c r="F53" s="30" t="s">
        <v>160</v>
      </c>
      <c r="G53" s="47" t="s">
        <v>178</v>
      </c>
      <c r="H53" s="32" t="s">
        <v>179</v>
      </c>
      <c r="I53" s="48">
        <v>5</v>
      </c>
      <c r="J53" s="49">
        <v>0</v>
      </c>
      <c r="K53" s="30">
        <v>0</v>
      </c>
      <c r="L53" s="15" t="s">
        <v>169</v>
      </c>
      <c r="M53" s="37" t="s">
        <v>126</v>
      </c>
      <c r="N53" s="37" t="s">
        <v>127</v>
      </c>
      <c r="O53" s="37">
        <v>15849885455</v>
      </c>
      <c r="P53" s="32"/>
    </row>
    <row r="54" s="4" customFormat="1" ht="297" hidden="1" spans="1:16">
      <c r="A54" s="37">
        <v>50</v>
      </c>
      <c r="B54" s="37" t="s">
        <v>18</v>
      </c>
      <c r="C54" s="37" t="s">
        <v>19</v>
      </c>
      <c r="D54" s="37"/>
      <c r="E54" s="37" t="s">
        <v>122</v>
      </c>
      <c r="F54" s="37" t="s">
        <v>160</v>
      </c>
      <c r="G54" s="50" t="s">
        <v>180</v>
      </c>
      <c r="H54" s="39" t="s">
        <v>181</v>
      </c>
      <c r="I54" s="51">
        <v>50</v>
      </c>
      <c r="J54" s="37">
        <v>0</v>
      </c>
      <c r="K54" s="37">
        <v>0</v>
      </c>
      <c r="L54" s="37" t="s">
        <v>182</v>
      </c>
      <c r="M54" s="37" t="s">
        <v>126</v>
      </c>
      <c r="N54" s="37" t="s">
        <v>127</v>
      </c>
      <c r="O54" s="37">
        <v>15849885455</v>
      </c>
      <c r="P54" s="39"/>
    </row>
    <row r="55" s="4" customFormat="1" ht="54" hidden="1" spans="1:16">
      <c r="A55" s="37">
        <v>51</v>
      </c>
      <c r="B55" s="37" t="s">
        <v>18</v>
      </c>
      <c r="C55" s="37" t="s">
        <v>19</v>
      </c>
      <c r="D55" s="37"/>
      <c r="E55" s="37" t="s">
        <v>122</v>
      </c>
      <c r="F55" s="37" t="s">
        <v>160</v>
      </c>
      <c r="G55" s="50" t="s">
        <v>183</v>
      </c>
      <c r="H55" s="39" t="s">
        <v>184</v>
      </c>
      <c r="I55" s="51">
        <v>10</v>
      </c>
      <c r="J55" s="52">
        <v>0</v>
      </c>
      <c r="K55" s="37">
        <v>0</v>
      </c>
      <c r="L55" s="37" t="s">
        <v>169</v>
      </c>
      <c r="M55" s="37" t="s">
        <v>126</v>
      </c>
      <c r="N55" s="37" t="s">
        <v>127</v>
      </c>
      <c r="O55" s="37">
        <v>15849885455</v>
      </c>
      <c r="P55" s="39"/>
    </row>
    <row r="56" s="5" customFormat="1" ht="162" hidden="1" spans="1:16">
      <c r="A56" s="37">
        <v>52</v>
      </c>
      <c r="B56" s="37" t="s">
        <v>18</v>
      </c>
      <c r="C56" s="37" t="s">
        <v>19</v>
      </c>
      <c r="D56" s="37"/>
      <c r="E56" s="37" t="s">
        <v>122</v>
      </c>
      <c r="F56" s="37" t="s">
        <v>160</v>
      </c>
      <c r="G56" s="50" t="s">
        <v>185</v>
      </c>
      <c r="H56" s="53" t="s">
        <v>186</v>
      </c>
      <c r="I56" s="51">
        <v>4.77</v>
      </c>
      <c r="J56" s="37">
        <v>0</v>
      </c>
      <c r="K56" s="37">
        <v>0</v>
      </c>
      <c r="L56" s="37" t="s">
        <v>187</v>
      </c>
      <c r="M56" s="37" t="s">
        <v>126</v>
      </c>
      <c r="N56" s="37" t="s">
        <v>127</v>
      </c>
      <c r="O56" s="37">
        <v>15849885455</v>
      </c>
      <c r="P56" s="53"/>
    </row>
    <row r="57" s="4" customFormat="1" ht="67.5" hidden="1" spans="1:16">
      <c r="A57" s="37">
        <v>53</v>
      </c>
      <c r="B57" s="37" t="s">
        <v>18</v>
      </c>
      <c r="C57" s="37" t="s">
        <v>19</v>
      </c>
      <c r="D57" s="37"/>
      <c r="E57" s="37" t="s">
        <v>122</v>
      </c>
      <c r="F57" s="37" t="s">
        <v>160</v>
      </c>
      <c r="G57" s="50" t="s">
        <v>188</v>
      </c>
      <c r="H57" s="39" t="s">
        <v>149</v>
      </c>
      <c r="I57" s="51">
        <v>64.23</v>
      </c>
      <c r="J57" s="52">
        <v>0</v>
      </c>
      <c r="K57" s="37">
        <v>0</v>
      </c>
      <c r="L57" s="37" t="s">
        <v>169</v>
      </c>
      <c r="M57" s="37" t="s">
        <v>126</v>
      </c>
      <c r="N57" s="37" t="s">
        <v>127</v>
      </c>
      <c r="O57" s="37">
        <v>15849885455</v>
      </c>
      <c r="P57" s="39"/>
    </row>
    <row r="58" s="2" customFormat="1" ht="40.5" hidden="1" spans="1:16">
      <c r="A58" s="15">
        <v>54</v>
      </c>
      <c r="B58" s="15" t="s">
        <v>18</v>
      </c>
      <c r="C58" s="15" t="s">
        <v>19</v>
      </c>
      <c r="D58" s="15"/>
      <c r="E58" s="15" t="s">
        <v>122</v>
      </c>
      <c r="F58" s="15" t="s">
        <v>160</v>
      </c>
      <c r="G58" s="44" t="s">
        <v>189</v>
      </c>
      <c r="H58" s="18" t="s">
        <v>190</v>
      </c>
      <c r="I58" s="45">
        <v>10</v>
      </c>
      <c r="J58" s="54">
        <v>0</v>
      </c>
      <c r="K58" s="15">
        <v>60751.07</v>
      </c>
      <c r="L58" s="15" t="s">
        <v>191</v>
      </c>
      <c r="M58" s="15" t="s">
        <v>192</v>
      </c>
      <c r="N58" s="15" t="s">
        <v>193</v>
      </c>
      <c r="O58" s="15">
        <v>13722181761</v>
      </c>
      <c r="P58" s="18"/>
    </row>
    <row r="59" s="2" customFormat="1" ht="40.5" hidden="1" spans="1:16">
      <c r="A59" s="15">
        <v>55</v>
      </c>
      <c r="B59" s="15" t="s">
        <v>18</v>
      </c>
      <c r="C59" s="15" t="s">
        <v>19</v>
      </c>
      <c r="D59" s="15"/>
      <c r="E59" s="15" t="s">
        <v>122</v>
      </c>
      <c r="F59" s="15" t="s">
        <v>160</v>
      </c>
      <c r="G59" s="44" t="s">
        <v>194</v>
      </c>
      <c r="H59" s="18" t="s">
        <v>195</v>
      </c>
      <c r="I59" s="45">
        <v>5</v>
      </c>
      <c r="J59" s="54">
        <v>0</v>
      </c>
      <c r="K59" s="15">
        <v>5</v>
      </c>
      <c r="L59" s="15" t="s">
        <v>196</v>
      </c>
      <c r="M59" s="15" t="s">
        <v>197</v>
      </c>
      <c r="N59" s="15" t="s">
        <v>198</v>
      </c>
      <c r="O59" s="15">
        <v>13739901686</v>
      </c>
      <c r="P59" s="18"/>
    </row>
    <row r="60" s="2" customFormat="1" ht="48" hidden="1" customHeight="1" spans="1:16">
      <c r="A60" s="15">
        <v>56</v>
      </c>
      <c r="B60" s="15" t="s">
        <v>18</v>
      </c>
      <c r="C60" s="15" t="s">
        <v>19</v>
      </c>
      <c r="D60" s="55"/>
      <c r="E60" s="55" t="s">
        <v>122</v>
      </c>
      <c r="F60" s="55" t="s">
        <v>160</v>
      </c>
      <c r="G60" s="56" t="s">
        <v>199</v>
      </c>
      <c r="H60" s="57" t="s">
        <v>200</v>
      </c>
      <c r="I60" s="58">
        <v>13</v>
      </c>
      <c r="J60" s="59">
        <v>0</v>
      </c>
      <c r="K60" s="55">
        <v>0</v>
      </c>
      <c r="L60" s="55" t="s">
        <v>169</v>
      </c>
      <c r="M60" s="55" t="s">
        <v>201</v>
      </c>
      <c r="N60" s="55" t="s">
        <v>202</v>
      </c>
      <c r="O60" s="55">
        <v>15104785006</v>
      </c>
      <c r="P60" s="18"/>
    </row>
    <row r="61" s="6" customFormat="1" ht="148.5" spans="1:16">
      <c r="A61" s="30">
        <v>57</v>
      </c>
      <c r="B61" s="30" t="s">
        <v>18</v>
      </c>
      <c r="C61" s="60" t="s">
        <v>19</v>
      </c>
      <c r="D61" s="61">
        <v>4</v>
      </c>
      <c r="E61" s="61" t="s">
        <v>20</v>
      </c>
      <c r="F61" s="61" t="s">
        <v>160</v>
      </c>
      <c r="G61" s="61" t="s">
        <v>203</v>
      </c>
      <c r="H61" s="62" t="s">
        <v>204</v>
      </c>
      <c r="I61" s="61">
        <v>15</v>
      </c>
      <c r="J61" s="61">
        <v>0</v>
      </c>
      <c r="K61" s="61">
        <v>0</v>
      </c>
      <c r="L61" s="61" t="s">
        <v>205</v>
      </c>
      <c r="M61" s="61" t="s">
        <v>25</v>
      </c>
      <c r="N61" s="61" t="s">
        <v>26</v>
      </c>
      <c r="O61" s="61">
        <v>13848337572</v>
      </c>
      <c r="P61" s="62"/>
    </row>
    <row r="62" s="6" customFormat="1" ht="121.5" spans="1:16">
      <c r="A62" s="30">
        <v>58</v>
      </c>
      <c r="B62" s="30" t="s">
        <v>18</v>
      </c>
      <c r="C62" s="60" t="s">
        <v>19</v>
      </c>
      <c r="D62" s="20">
        <v>5</v>
      </c>
      <c r="E62" s="61" t="s">
        <v>20</v>
      </c>
      <c r="F62" s="61" t="s">
        <v>160</v>
      </c>
      <c r="G62" s="61" t="s">
        <v>206</v>
      </c>
      <c r="H62" s="62" t="s">
        <v>207</v>
      </c>
      <c r="I62" s="61">
        <v>8</v>
      </c>
      <c r="J62" s="61">
        <v>0</v>
      </c>
      <c r="K62" s="61">
        <v>0</v>
      </c>
      <c r="L62" s="61" t="s">
        <v>208</v>
      </c>
      <c r="M62" s="61" t="s">
        <v>25</v>
      </c>
      <c r="N62" s="61" t="s">
        <v>26</v>
      </c>
      <c r="O62" s="61">
        <v>13848337572</v>
      </c>
      <c r="P62" s="62"/>
    </row>
    <row r="63" s="2" customFormat="1" ht="40.5" hidden="1" spans="1:16">
      <c r="A63" s="15">
        <v>59</v>
      </c>
      <c r="B63" s="15" t="s">
        <v>18</v>
      </c>
      <c r="C63" s="15" t="s">
        <v>19</v>
      </c>
      <c r="D63" s="24"/>
      <c r="E63" s="24" t="s">
        <v>33</v>
      </c>
      <c r="F63" s="24" t="s">
        <v>160</v>
      </c>
      <c r="G63" s="63" t="s">
        <v>209</v>
      </c>
      <c r="H63" s="26" t="s">
        <v>210</v>
      </c>
      <c r="I63" s="64">
        <v>15</v>
      </c>
      <c r="J63" s="24">
        <v>0</v>
      </c>
      <c r="K63" s="24">
        <v>0</v>
      </c>
      <c r="L63" s="24" t="s">
        <v>211</v>
      </c>
      <c r="M63" s="24" t="s">
        <v>37</v>
      </c>
      <c r="N63" s="24" t="s">
        <v>38</v>
      </c>
      <c r="O63" s="24">
        <v>13500686668</v>
      </c>
      <c r="P63" s="18"/>
    </row>
    <row r="64" s="3" customFormat="1" ht="40.5" hidden="1" spans="1:16">
      <c r="A64" s="30">
        <v>60</v>
      </c>
      <c r="B64" s="30" t="s">
        <v>18</v>
      </c>
      <c r="C64" s="30" t="s">
        <v>19</v>
      </c>
      <c r="D64" s="30"/>
      <c r="E64" s="30" t="s">
        <v>48</v>
      </c>
      <c r="F64" s="30" t="s">
        <v>160</v>
      </c>
      <c r="G64" s="47" t="s">
        <v>212</v>
      </c>
      <c r="H64" s="32"/>
      <c r="I64" s="48">
        <v>32</v>
      </c>
      <c r="J64" s="30">
        <v>0</v>
      </c>
      <c r="K64" s="30">
        <v>0</v>
      </c>
      <c r="L64" s="30"/>
      <c r="M64" s="30"/>
      <c r="N64" s="30"/>
      <c r="O64" s="30"/>
      <c r="P64" s="32"/>
    </row>
    <row r="65" s="3" customFormat="1" ht="40.5" hidden="1" spans="1:16">
      <c r="A65" s="30">
        <v>61</v>
      </c>
      <c r="B65" s="30" t="s">
        <v>18</v>
      </c>
      <c r="C65" s="30" t="s">
        <v>19</v>
      </c>
      <c r="D65" s="30"/>
      <c r="E65" s="30" t="s">
        <v>48</v>
      </c>
      <c r="F65" s="30" t="s">
        <v>160</v>
      </c>
      <c r="G65" s="47" t="s">
        <v>213</v>
      </c>
      <c r="H65" s="32"/>
      <c r="I65" s="48">
        <v>28.06</v>
      </c>
      <c r="J65" s="30">
        <v>0</v>
      </c>
      <c r="K65" s="30">
        <v>0</v>
      </c>
      <c r="L65" s="30"/>
      <c r="M65" s="30"/>
      <c r="N65" s="30"/>
      <c r="O65" s="30"/>
      <c r="P65" s="32"/>
    </row>
    <row r="66" s="3" customFormat="1" ht="40.5" hidden="1" spans="1:16">
      <c r="A66" s="30">
        <v>62</v>
      </c>
      <c r="B66" s="30" t="s">
        <v>18</v>
      </c>
      <c r="C66" s="30" t="s">
        <v>19</v>
      </c>
      <c r="D66" s="30"/>
      <c r="E66" s="30" t="s">
        <v>48</v>
      </c>
      <c r="F66" s="30" t="s">
        <v>160</v>
      </c>
      <c r="G66" s="47" t="s">
        <v>214</v>
      </c>
      <c r="H66" s="32"/>
      <c r="I66" s="48">
        <v>2.5</v>
      </c>
      <c r="J66" s="30">
        <v>0</v>
      </c>
      <c r="K66" s="30">
        <v>0</v>
      </c>
      <c r="L66" s="30"/>
      <c r="M66" s="30"/>
      <c r="N66" s="30"/>
      <c r="O66" s="30"/>
      <c r="P66" s="32"/>
    </row>
    <row r="67" s="2" customFormat="1" ht="40.5" hidden="1" spans="1:16">
      <c r="A67" s="15">
        <v>63</v>
      </c>
      <c r="B67" s="15" t="s">
        <v>18</v>
      </c>
      <c r="C67" s="15" t="s">
        <v>19</v>
      </c>
      <c r="D67" s="15"/>
      <c r="E67" s="15" t="s">
        <v>52</v>
      </c>
      <c r="F67" s="15" t="s">
        <v>160</v>
      </c>
      <c r="G67" s="44" t="s">
        <v>215</v>
      </c>
      <c r="H67" s="34" t="s">
        <v>210</v>
      </c>
      <c r="I67" s="45">
        <v>10</v>
      </c>
      <c r="J67" s="16">
        <v>0</v>
      </c>
      <c r="K67" s="16">
        <v>10</v>
      </c>
      <c r="L67" s="16" t="s">
        <v>211</v>
      </c>
      <c r="M67" s="16" t="s">
        <v>66</v>
      </c>
      <c r="N67" s="35" t="s">
        <v>57</v>
      </c>
      <c r="O67" s="35" t="s">
        <v>58</v>
      </c>
      <c r="P67" s="18"/>
    </row>
    <row r="68" s="2" customFormat="1" ht="54" hidden="1" spans="1:16">
      <c r="A68" s="15">
        <v>64</v>
      </c>
      <c r="B68" s="15" t="s">
        <v>18</v>
      </c>
      <c r="C68" s="15" t="s">
        <v>19</v>
      </c>
      <c r="D68" s="15"/>
      <c r="E68" s="15" t="s">
        <v>70</v>
      </c>
      <c r="F68" s="15" t="s">
        <v>160</v>
      </c>
      <c r="G68" s="44" t="s">
        <v>216</v>
      </c>
      <c r="H68" s="18" t="s">
        <v>217</v>
      </c>
      <c r="I68" s="45">
        <v>63</v>
      </c>
      <c r="J68" s="15">
        <v>0</v>
      </c>
      <c r="K68" s="15">
        <v>0</v>
      </c>
      <c r="L68" s="15" t="s">
        <v>218</v>
      </c>
      <c r="M68" s="20" t="s">
        <v>74</v>
      </c>
      <c r="N68" s="20" t="s">
        <v>75</v>
      </c>
      <c r="O68" s="20">
        <v>15847802066</v>
      </c>
      <c r="P68" s="18"/>
    </row>
    <row r="69" s="2" customFormat="1" ht="121.5" hidden="1" spans="1:16">
      <c r="A69" s="15">
        <v>65</v>
      </c>
      <c r="B69" s="15" t="s">
        <v>18</v>
      </c>
      <c r="C69" s="15" t="s">
        <v>19</v>
      </c>
      <c r="D69" s="15"/>
      <c r="E69" s="15" t="s">
        <v>96</v>
      </c>
      <c r="F69" s="15" t="s">
        <v>160</v>
      </c>
      <c r="G69" s="44" t="s">
        <v>219</v>
      </c>
      <c r="H69" s="18" t="s">
        <v>220</v>
      </c>
      <c r="I69" s="45">
        <v>10</v>
      </c>
      <c r="J69" s="15">
        <v>0</v>
      </c>
      <c r="K69" s="15">
        <v>0</v>
      </c>
      <c r="L69" s="15" t="s">
        <v>221</v>
      </c>
      <c r="M69" s="20" t="s">
        <v>105</v>
      </c>
      <c r="N69" s="20" t="s">
        <v>222</v>
      </c>
      <c r="O69" s="20">
        <v>15384781215</v>
      </c>
      <c r="P69" s="18"/>
    </row>
    <row r="70" s="3" customFormat="1" ht="94.5" hidden="1" spans="1:16">
      <c r="A70" s="30">
        <v>66</v>
      </c>
      <c r="B70" s="30" t="s">
        <v>18</v>
      </c>
      <c r="C70" s="30" t="s">
        <v>19</v>
      </c>
      <c r="D70" s="30"/>
      <c r="E70" s="30" t="s">
        <v>96</v>
      </c>
      <c r="F70" s="30" t="s">
        <v>160</v>
      </c>
      <c r="G70" s="47" t="s">
        <v>223</v>
      </c>
      <c r="H70" s="32" t="s">
        <v>224</v>
      </c>
      <c r="I70" s="48">
        <v>20</v>
      </c>
      <c r="J70" s="30">
        <v>0</v>
      </c>
      <c r="K70" s="30">
        <v>0</v>
      </c>
      <c r="L70" s="30" t="s">
        <v>225</v>
      </c>
      <c r="M70" s="36" t="s">
        <v>105</v>
      </c>
      <c r="N70" s="36" t="s">
        <v>222</v>
      </c>
      <c r="O70" s="36">
        <v>15384781215</v>
      </c>
      <c r="P70" s="32"/>
    </row>
    <row r="71" s="3" customFormat="1" ht="73.95" hidden="1" customHeight="1" spans="1:16">
      <c r="A71" s="30">
        <v>67</v>
      </c>
      <c r="B71" s="30" t="s">
        <v>18</v>
      </c>
      <c r="C71" s="30" t="s">
        <v>19</v>
      </c>
      <c r="D71" s="30"/>
      <c r="E71" s="30" t="s">
        <v>116</v>
      </c>
      <c r="F71" s="30" t="s">
        <v>160</v>
      </c>
      <c r="G71" s="47" t="s">
        <v>226</v>
      </c>
      <c r="H71" s="32" t="s">
        <v>227</v>
      </c>
      <c r="I71" s="48">
        <v>15</v>
      </c>
      <c r="J71" s="30">
        <v>0</v>
      </c>
      <c r="K71" s="30">
        <v>0</v>
      </c>
      <c r="L71" s="30"/>
      <c r="M71" s="36" t="s">
        <v>119</v>
      </c>
      <c r="N71" s="36" t="s">
        <v>120</v>
      </c>
      <c r="O71" s="36">
        <v>13789480623</v>
      </c>
      <c r="P71" s="36"/>
    </row>
    <row r="72" s="3" customFormat="1" ht="58.2" hidden="1" customHeight="1" spans="1:16">
      <c r="A72" s="30">
        <v>68</v>
      </c>
      <c r="B72" s="30" t="s">
        <v>18</v>
      </c>
      <c r="C72" s="30" t="s">
        <v>19</v>
      </c>
      <c r="D72" s="30"/>
      <c r="E72" s="30" t="s">
        <v>116</v>
      </c>
      <c r="F72" s="30" t="s">
        <v>160</v>
      </c>
      <c r="G72" s="47" t="s">
        <v>228</v>
      </c>
      <c r="H72" s="32" t="s">
        <v>227</v>
      </c>
      <c r="I72" s="48">
        <v>20</v>
      </c>
      <c r="J72" s="30">
        <v>0</v>
      </c>
      <c r="K72" s="30">
        <v>0</v>
      </c>
      <c r="L72" s="30"/>
      <c r="M72" s="36" t="s">
        <v>119</v>
      </c>
      <c r="N72" s="36" t="s">
        <v>120</v>
      </c>
      <c r="O72" s="36">
        <v>13789480623</v>
      </c>
      <c r="P72" s="36"/>
    </row>
    <row r="73" s="2" customFormat="1" hidden="1" spans="1:16">
      <c r="A73" s="15" t="s">
        <v>229</v>
      </c>
      <c r="B73" s="15"/>
      <c r="C73" s="15"/>
      <c r="D73" s="15"/>
      <c r="E73" s="15"/>
      <c r="F73" s="15"/>
      <c r="G73" s="15"/>
      <c r="H73" s="15"/>
      <c r="I73" s="15"/>
      <c r="J73" s="15"/>
      <c r="K73" s="15"/>
      <c r="L73" s="15"/>
      <c r="M73" s="15"/>
      <c r="N73" s="15"/>
      <c r="O73" s="15"/>
      <c r="P73" s="18"/>
    </row>
    <row r="74" s="2" customFormat="1" ht="94.5" hidden="1" spans="1:16">
      <c r="A74" s="15">
        <v>1</v>
      </c>
      <c r="B74" s="65" t="s">
        <v>230</v>
      </c>
      <c r="C74" s="15"/>
      <c r="D74" s="15"/>
      <c r="E74" s="15" t="s">
        <v>122</v>
      </c>
      <c r="F74" s="15" t="s">
        <v>160</v>
      </c>
      <c r="G74" s="66" t="s">
        <v>231</v>
      </c>
      <c r="H74" s="67" t="s">
        <v>232</v>
      </c>
      <c r="I74" s="68">
        <v>58</v>
      </c>
      <c r="J74" s="15">
        <v>0</v>
      </c>
      <c r="K74" s="15">
        <v>0</v>
      </c>
      <c r="L74" s="15" t="s">
        <v>233</v>
      </c>
      <c r="M74" s="15" t="s">
        <v>234</v>
      </c>
      <c r="N74" s="15" t="s">
        <v>235</v>
      </c>
      <c r="O74" s="15">
        <v>8207389</v>
      </c>
      <c r="P74" s="18"/>
    </row>
    <row r="75" s="2" customFormat="1" hidden="1" spans="1:16">
      <c r="A75" s="15" t="s">
        <v>236</v>
      </c>
      <c r="B75" s="15"/>
      <c r="C75" s="15"/>
      <c r="D75" s="55"/>
      <c r="E75" s="55"/>
      <c r="F75" s="55"/>
      <c r="G75" s="55"/>
      <c r="H75" s="55"/>
      <c r="I75" s="55"/>
      <c r="J75" s="55"/>
      <c r="K75" s="55"/>
      <c r="L75" s="55"/>
      <c r="M75" s="55"/>
      <c r="N75" s="55"/>
      <c r="O75" s="55"/>
      <c r="P75" s="18"/>
    </row>
    <row r="76" s="2" customFormat="1" ht="162" spans="1:16">
      <c r="A76" s="30">
        <v>1</v>
      </c>
      <c r="B76" s="30" t="s">
        <v>237</v>
      </c>
      <c r="C76" s="60" t="s">
        <v>19</v>
      </c>
      <c r="D76" s="20">
        <v>6</v>
      </c>
      <c r="E76" s="20" t="s">
        <v>20</v>
      </c>
      <c r="F76" s="20" t="s">
        <v>21</v>
      </c>
      <c r="G76" s="21" t="s">
        <v>238</v>
      </c>
      <c r="H76" s="18" t="s">
        <v>239</v>
      </c>
      <c r="I76" s="22">
        <v>10</v>
      </c>
      <c r="J76" s="69">
        <v>10</v>
      </c>
      <c r="K76" s="69">
        <v>10</v>
      </c>
      <c r="L76" s="20" t="s">
        <v>240</v>
      </c>
      <c r="M76" s="20" t="s">
        <v>241</v>
      </c>
      <c r="N76" s="20" t="s">
        <v>242</v>
      </c>
      <c r="O76" s="20">
        <v>15847863003</v>
      </c>
      <c r="P76" s="18"/>
    </row>
    <row r="77" s="2" customFormat="1" ht="121.5" spans="1:16">
      <c r="A77" s="30">
        <v>2</v>
      </c>
      <c r="B77" s="30" t="s">
        <v>237</v>
      </c>
      <c r="C77" s="60" t="s">
        <v>19</v>
      </c>
      <c r="D77" s="20">
        <v>7</v>
      </c>
      <c r="E77" s="20" t="s">
        <v>20</v>
      </c>
      <c r="F77" s="20" t="s">
        <v>21</v>
      </c>
      <c r="G77" s="21" t="s">
        <v>243</v>
      </c>
      <c r="H77" s="18" t="s">
        <v>244</v>
      </c>
      <c r="I77" s="22">
        <v>6</v>
      </c>
      <c r="J77" s="20">
        <v>6</v>
      </c>
      <c r="K77" s="20">
        <v>6</v>
      </c>
      <c r="L77" s="20" t="s">
        <v>245</v>
      </c>
      <c r="M77" s="20" t="s">
        <v>241</v>
      </c>
      <c r="N77" s="20" t="s">
        <v>242</v>
      </c>
      <c r="O77" s="20">
        <v>15847863003</v>
      </c>
      <c r="P77" s="18"/>
    </row>
    <row r="78" s="2" customFormat="1" ht="175.5" hidden="1" spans="1:16">
      <c r="A78" s="15">
        <v>3</v>
      </c>
      <c r="B78" s="15" t="s">
        <v>237</v>
      </c>
      <c r="C78" s="15" t="s">
        <v>19</v>
      </c>
      <c r="D78" s="24"/>
      <c r="E78" s="24" t="s">
        <v>33</v>
      </c>
      <c r="F78" s="24" t="s">
        <v>21</v>
      </c>
      <c r="G78" s="70" t="s">
        <v>246</v>
      </c>
      <c r="H78" s="26" t="s">
        <v>247</v>
      </c>
      <c r="I78" s="71">
        <v>12</v>
      </c>
      <c r="J78" s="24">
        <v>0</v>
      </c>
      <c r="K78" s="24">
        <v>0</v>
      </c>
      <c r="L78" s="72" t="s">
        <v>248</v>
      </c>
      <c r="M78" s="24" t="s">
        <v>37</v>
      </c>
      <c r="N78" s="24" t="s">
        <v>249</v>
      </c>
      <c r="O78" s="24">
        <v>7981909</v>
      </c>
      <c r="P78" s="18"/>
    </row>
    <row r="79" s="2" customFormat="1" ht="121.5" hidden="1" spans="1:16">
      <c r="A79" s="15">
        <v>4</v>
      </c>
      <c r="B79" s="15" t="s">
        <v>237</v>
      </c>
      <c r="C79" s="15" t="s">
        <v>19</v>
      </c>
      <c r="D79" s="15"/>
      <c r="E79" s="15" t="s">
        <v>48</v>
      </c>
      <c r="F79" s="15" t="s">
        <v>21</v>
      </c>
      <c r="G79" s="28" t="s">
        <v>250</v>
      </c>
      <c r="H79" s="2" t="s">
        <v>251</v>
      </c>
      <c r="I79" s="29">
        <v>12</v>
      </c>
      <c r="J79" s="15">
        <v>0</v>
      </c>
      <c r="K79" s="15">
        <v>0</v>
      </c>
      <c r="L79" s="18" t="s">
        <v>252</v>
      </c>
      <c r="M79" s="15" t="s">
        <v>253</v>
      </c>
      <c r="N79" s="15" t="s">
        <v>254</v>
      </c>
      <c r="O79" s="15">
        <v>15335681092</v>
      </c>
      <c r="P79" s="18"/>
    </row>
    <row r="80" s="2" customFormat="1" ht="94.5" hidden="1" spans="1:16">
      <c r="A80" s="15">
        <v>5</v>
      </c>
      <c r="B80" s="15" t="s">
        <v>237</v>
      </c>
      <c r="C80" s="15" t="s">
        <v>19</v>
      </c>
      <c r="D80" s="15"/>
      <c r="E80" s="15" t="s">
        <v>52</v>
      </c>
      <c r="F80" s="15" t="s">
        <v>21</v>
      </c>
      <c r="G80" s="28" t="s">
        <v>255</v>
      </c>
      <c r="H80" s="34" t="s">
        <v>256</v>
      </c>
      <c r="I80" s="29">
        <v>8</v>
      </c>
      <c r="J80" s="16">
        <v>8</v>
      </c>
      <c r="K80" s="16">
        <v>8</v>
      </c>
      <c r="L80" s="16" t="s">
        <v>257</v>
      </c>
      <c r="M80" s="16" t="s">
        <v>56</v>
      </c>
      <c r="N80" s="16" t="s">
        <v>258</v>
      </c>
      <c r="O80" s="16" t="s">
        <v>259</v>
      </c>
      <c r="P80" s="18"/>
    </row>
    <row r="81" s="2" customFormat="1" ht="81" hidden="1" spans="1:16">
      <c r="A81" s="15">
        <v>6</v>
      </c>
      <c r="B81" s="15" t="s">
        <v>237</v>
      </c>
      <c r="C81" s="15" t="s">
        <v>19</v>
      </c>
      <c r="D81" s="15"/>
      <c r="E81" s="15" t="s">
        <v>70</v>
      </c>
      <c r="F81" s="15" t="s">
        <v>21</v>
      </c>
      <c r="G81" s="28" t="s">
        <v>260</v>
      </c>
      <c r="H81" s="18" t="s">
        <v>261</v>
      </c>
      <c r="I81" s="29">
        <v>12</v>
      </c>
      <c r="J81" s="15">
        <v>0</v>
      </c>
      <c r="K81" s="15">
        <v>0</v>
      </c>
      <c r="L81" s="15" t="s">
        <v>262</v>
      </c>
      <c r="M81" s="15" t="s">
        <v>74</v>
      </c>
      <c r="N81" s="15" t="s">
        <v>263</v>
      </c>
      <c r="O81" s="15">
        <v>13947882239</v>
      </c>
      <c r="P81" s="18"/>
    </row>
    <row r="82" s="3" customFormat="1" ht="121.5" hidden="1" spans="1:16">
      <c r="A82" s="30">
        <v>7</v>
      </c>
      <c r="B82" s="30" t="s">
        <v>237</v>
      </c>
      <c r="C82" s="30" t="s">
        <v>19</v>
      </c>
      <c r="D82" s="30"/>
      <c r="E82" s="30" t="s">
        <v>96</v>
      </c>
      <c r="F82" s="30" t="s">
        <v>21</v>
      </c>
      <c r="G82" s="31" t="s">
        <v>264</v>
      </c>
      <c r="H82" s="32" t="s">
        <v>265</v>
      </c>
      <c r="I82" s="33">
        <v>7</v>
      </c>
      <c r="J82" s="30">
        <v>7</v>
      </c>
      <c r="K82" s="30">
        <v>7</v>
      </c>
      <c r="L82" s="30" t="s">
        <v>266</v>
      </c>
      <c r="M82" s="36" t="s">
        <v>105</v>
      </c>
      <c r="N82" s="20" t="s">
        <v>267</v>
      </c>
      <c r="O82" s="20">
        <v>13948988819</v>
      </c>
      <c r="P82" s="32"/>
    </row>
    <row r="83" s="3" customFormat="1" ht="108" hidden="1" spans="1:16">
      <c r="A83" s="30">
        <v>8</v>
      </c>
      <c r="B83" s="30" t="s">
        <v>237</v>
      </c>
      <c r="C83" s="30" t="s">
        <v>19</v>
      </c>
      <c r="D83" s="30"/>
      <c r="E83" s="30" t="s">
        <v>116</v>
      </c>
      <c r="F83" s="30" t="s">
        <v>21</v>
      </c>
      <c r="G83" s="31" t="s">
        <v>268</v>
      </c>
      <c r="H83" s="32" t="s">
        <v>265</v>
      </c>
      <c r="I83" s="33">
        <v>5</v>
      </c>
      <c r="J83" s="30">
        <v>0</v>
      </c>
      <c r="K83" s="30">
        <v>0</v>
      </c>
      <c r="L83" s="30" t="s">
        <v>269</v>
      </c>
      <c r="M83" s="36" t="s">
        <v>119</v>
      </c>
      <c r="N83" s="36" t="s">
        <v>270</v>
      </c>
      <c r="O83" s="36">
        <v>15044879892</v>
      </c>
      <c r="P83" s="32"/>
    </row>
    <row r="84" s="2" customFormat="1" ht="54" hidden="1" spans="1:16">
      <c r="A84" s="15">
        <v>9</v>
      </c>
      <c r="B84" s="15" t="s">
        <v>237</v>
      </c>
      <c r="C84" s="15" t="s">
        <v>19</v>
      </c>
      <c r="D84" s="15"/>
      <c r="E84" s="15" t="s">
        <v>122</v>
      </c>
      <c r="F84" s="15" t="s">
        <v>160</v>
      </c>
      <c r="G84" s="44" t="s">
        <v>271</v>
      </c>
      <c r="H84" s="18" t="s">
        <v>272</v>
      </c>
      <c r="I84" s="45">
        <v>30</v>
      </c>
      <c r="J84" s="15">
        <v>0</v>
      </c>
      <c r="K84" s="15">
        <v>30</v>
      </c>
      <c r="L84" s="15" t="s">
        <v>273</v>
      </c>
      <c r="M84" s="15" t="s">
        <v>274</v>
      </c>
      <c r="N84" s="15" t="s">
        <v>275</v>
      </c>
      <c r="O84" s="15">
        <v>8207330</v>
      </c>
      <c r="P84" s="18"/>
    </row>
    <row r="85" s="2" customFormat="1" ht="67.5" hidden="1" spans="1:16">
      <c r="A85" s="15">
        <v>10</v>
      </c>
      <c r="B85" s="15" t="s">
        <v>237</v>
      </c>
      <c r="C85" s="15" t="s">
        <v>19</v>
      </c>
      <c r="D85" s="15"/>
      <c r="E85" s="15" t="s">
        <v>122</v>
      </c>
      <c r="F85" s="15" t="s">
        <v>160</v>
      </c>
      <c r="G85" s="44" t="s">
        <v>276</v>
      </c>
      <c r="H85" s="18" t="s">
        <v>277</v>
      </c>
      <c r="I85" s="45">
        <v>20</v>
      </c>
      <c r="J85" s="15">
        <v>0</v>
      </c>
      <c r="K85" s="15">
        <v>0</v>
      </c>
      <c r="L85" s="15" t="s">
        <v>278</v>
      </c>
      <c r="M85" s="15" t="s">
        <v>274</v>
      </c>
      <c r="N85" s="15" t="s">
        <v>275</v>
      </c>
      <c r="O85" s="15">
        <v>8207330</v>
      </c>
      <c r="P85" s="18"/>
    </row>
    <row r="86" s="3" customFormat="1" ht="40.5" hidden="1" spans="1:16">
      <c r="A86" s="30">
        <v>11</v>
      </c>
      <c r="B86" s="30" t="s">
        <v>237</v>
      </c>
      <c r="C86" s="30" t="s">
        <v>19</v>
      </c>
      <c r="D86" s="30"/>
      <c r="E86" s="30" t="s">
        <v>96</v>
      </c>
      <c r="F86" s="30" t="s">
        <v>160</v>
      </c>
      <c r="G86" s="47" t="s">
        <v>279</v>
      </c>
      <c r="H86" s="32" t="s">
        <v>280</v>
      </c>
      <c r="I86" s="48">
        <v>5</v>
      </c>
      <c r="J86" s="30">
        <v>0</v>
      </c>
      <c r="K86" s="30">
        <v>0</v>
      </c>
      <c r="L86" s="30"/>
      <c r="M86" s="36" t="s">
        <v>105</v>
      </c>
      <c r="N86" s="20" t="s">
        <v>106</v>
      </c>
      <c r="O86" s="20">
        <v>13947890408</v>
      </c>
      <c r="P86" s="32"/>
    </row>
    <row r="87" s="2" customFormat="1" hidden="1" spans="1:16">
      <c r="A87" s="15" t="s">
        <v>281</v>
      </c>
      <c r="B87" s="15"/>
      <c r="C87" s="15"/>
      <c r="D87" s="55"/>
      <c r="E87" s="55"/>
      <c r="F87" s="55"/>
      <c r="G87" s="55"/>
      <c r="H87" s="55"/>
      <c r="I87" s="55"/>
      <c r="J87" s="55"/>
      <c r="K87" s="55"/>
      <c r="L87" s="55"/>
      <c r="M87" s="55"/>
      <c r="N87" s="55"/>
      <c r="O87" s="55"/>
      <c r="P87" s="18"/>
    </row>
    <row r="88" s="2" customFormat="1" ht="162" spans="1:16">
      <c r="A88" s="30">
        <v>2</v>
      </c>
      <c r="B88" s="30" t="s">
        <v>282</v>
      </c>
      <c r="C88" s="60" t="s">
        <v>19</v>
      </c>
      <c r="D88" s="20">
        <v>8</v>
      </c>
      <c r="E88" s="20" t="s">
        <v>20</v>
      </c>
      <c r="F88" s="20" t="s">
        <v>21</v>
      </c>
      <c r="G88" s="21" t="s">
        <v>283</v>
      </c>
      <c r="H88" s="18" t="s">
        <v>284</v>
      </c>
      <c r="I88" s="22">
        <v>8</v>
      </c>
      <c r="J88" s="20">
        <v>8</v>
      </c>
      <c r="K88" s="20">
        <v>8</v>
      </c>
      <c r="L88" s="20" t="s">
        <v>285</v>
      </c>
      <c r="M88" s="20" t="s">
        <v>25</v>
      </c>
      <c r="N88" s="20" t="s">
        <v>286</v>
      </c>
      <c r="O88" s="20">
        <v>13947863399</v>
      </c>
      <c r="P88" s="18"/>
    </row>
    <row r="89" s="2" customFormat="1" ht="175.5" spans="1:16">
      <c r="A89" s="30">
        <v>1</v>
      </c>
      <c r="B89" s="30" t="s">
        <v>282</v>
      </c>
      <c r="C89" s="60" t="s">
        <v>19</v>
      </c>
      <c r="D89" s="20">
        <v>9</v>
      </c>
      <c r="E89" s="20" t="s">
        <v>20</v>
      </c>
      <c r="F89" s="20" t="s">
        <v>21</v>
      </c>
      <c r="G89" s="21" t="s">
        <v>287</v>
      </c>
      <c r="H89" s="18" t="s">
        <v>288</v>
      </c>
      <c r="I89" s="22">
        <v>6</v>
      </c>
      <c r="J89" s="20">
        <v>6</v>
      </c>
      <c r="K89" s="20">
        <v>6</v>
      </c>
      <c r="L89" s="20" t="s">
        <v>289</v>
      </c>
      <c r="M89" s="20" t="s">
        <v>25</v>
      </c>
      <c r="N89" s="20" t="s">
        <v>286</v>
      </c>
      <c r="O89" s="20">
        <v>13947863399</v>
      </c>
      <c r="P89" s="18"/>
    </row>
    <row r="90" s="2" customFormat="1" ht="162" spans="1:16">
      <c r="A90" s="30">
        <v>3</v>
      </c>
      <c r="B90" s="30" t="s">
        <v>282</v>
      </c>
      <c r="C90" s="60" t="s">
        <v>19</v>
      </c>
      <c r="D90" s="20">
        <v>10</v>
      </c>
      <c r="E90" s="20" t="s">
        <v>20</v>
      </c>
      <c r="F90" s="20" t="s">
        <v>21</v>
      </c>
      <c r="G90" s="21" t="s">
        <v>290</v>
      </c>
      <c r="H90" s="20" t="s">
        <v>239</v>
      </c>
      <c r="I90" s="22">
        <v>10</v>
      </c>
      <c r="J90" s="20">
        <v>10</v>
      </c>
      <c r="K90" s="20">
        <v>10</v>
      </c>
      <c r="L90" s="20" t="s">
        <v>240</v>
      </c>
      <c r="M90" s="20" t="s">
        <v>241</v>
      </c>
      <c r="N90" s="20" t="s">
        <v>291</v>
      </c>
      <c r="O90" s="20">
        <v>15847888191</v>
      </c>
      <c r="P90" s="18"/>
    </row>
    <row r="91" s="2" customFormat="1" ht="175.5" spans="1:16">
      <c r="A91" s="30">
        <v>4</v>
      </c>
      <c r="B91" s="30" t="s">
        <v>282</v>
      </c>
      <c r="C91" s="60" t="s">
        <v>19</v>
      </c>
      <c r="D91" s="20">
        <v>11</v>
      </c>
      <c r="E91" s="20" t="s">
        <v>20</v>
      </c>
      <c r="F91" s="20" t="s">
        <v>21</v>
      </c>
      <c r="G91" s="21" t="s">
        <v>292</v>
      </c>
      <c r="H91" s="22" t="s">
        <v>293</v>
      </c>
      <c r="I91" s="22">
        <v>8</v>
      </c>
      <c r="J91" s="20">
        <v>8</v>
      </c>
      <c r="K91" s="20">
        <v>8</v>
      </c>
      <c r="L91" s="20" t="s">
        <v>294</v>
      </c>
      <c r="M91" s="20" t="s">
        <v>25</v>
      </c>
      <c r="N91" s="20" t="s">
        <v>286</v>
      </c>
      <c r="O91" s="20">
        <v>13947863399</v>
      </c>
      <c r="P91" s="18"/>
    </row>
    <row r="92" s="2" customFormat="1" ht="121.5" hidden="1" spans="1:16">
      <c r="A92" s="15">
        <v>5</v>
      </c>
      <c r="B92" s="15" t="s">
        <v>282</v>
      </c>
      <c r="C92" s="15" t="s">
        <v>19</v>
      </c>
      <c r="D92" s="24"/>
      <c r="E92" s="24" t="s">
        <v>33</v>
      </c>
      <c r="F92" s="24" t="s">
        <v>21</v>
      </c>
      <c r="G92" s="70" t="s">
        <v>295</v>
      </c>
      <c r="H92" s="26" t="s">
        <v>296</v>
      </c>
      <c r="I92" s="71">
        <v>50</v>
      </c>
      <c r="J92" s="24">
        <v>0</v>
      </c>
      <c r="K92" s="24">
        <v>0</v>
      </c>
      <c r="L92" s="73" t="s">
        <v>297</v>
      </c>
      <c r="M92" s="24" t="s">
        <v>298</v>
      </c>
      <c r="N92" s="24" t="s">
        <v>299</v>
      </c>
      <c r="O92" s="24">
        <v>7981314</v>
      </c>
      <c r="P92" s="18"/>
    </row>
    <row r="93" s="3" customFormat="1" ht="40.5" hidden="1" spans="1:16">
      <c r="A93" s="30">
        <v>6</v>
      </c>
      <c r="B93" s="30" t="s">
        <v>282</v>
      </c>
      <c r="C93" s="30" t="s">
        <v>19</v>
      </c>
      <c r="D93" s="30"/>
      <c r="E93" s="30" t="s">
        <v>48</v>
      </c>
      <c r="F93" s="30" t="s">
        <v>21</v>
      </c>
      <c r="G93" s="31" t="s">
        <v>300</v>
      </c>
      <c r="H93" s="32"/>
      <c r="I93" s="33">
        <v>26</v>
      </c>
      <c r="J93" s="30">
        <v>26</v>
      </c>
      <c r="K93" s="30">
        <v>26</v>
      </c>
      <c r="L93" s="30"/>
      <c r="M93" s="30"/>
      <c r="N93" s="30"/>
      <c r="O93" s="30"/>
      <c r="P93" s="32"/>
    </row>
    <row r="94" s="3" customFormat="1" ht="45" hidden="1" customHeight="1" spans="1:16">
      <c r="A94" s="30">
        <v>7</v>
      </c>
      <c r="B94" s="30" t="s">
        <v>282</v>
      </c>
      <c r="C94" s="30" t="s">
        <v>19</v>
      </c>
      <c r="D94" s="30"/>
      <c r="E94" s="30" t="s">
        <v>48</v>
      </c>
      <c r="F94" s="30" t="s">
        <v>21</v>
      </c>
      <c r="G94" s="31" t="s">
        <v>301</v>
      </c>
      <c r="H94" s="32"/>
      <c r="I94" s="33">
        <v>30</v>
      </c>
      <c r="J94" s="30">
        <v>0</v>
      </c>
      <c r="K94" s="30">
        <v>0</v>
      </c>
      <c r="L94" s="30" t="s">
        <v>302</v>
      </c>
      <c r="M94" s="30" t="s">
        <v>303</v>
      </c>
      <c r="N94" s="30" t="s">
        <v>304</v>
      </c>
      <c r="O94" s="30">
        <v>8281799</v>
      </c>
      <c r="P94" s="32"/>
    </row>
    <row r="95" s="3" customFormat="1" ht="40.5" hidden="1" spans="1:16">
      <c r="A95" s="30">
        <v>8</v>
      </c>
      <c r="B95" s="30" t="s">
        <v>282</v>
      </c>
      <c r="C95" s="30" t="s">
        <v>19</v>
      </c>
      <c r="D95" s="30"/>
      <c r="E95" s="30" t="s">
        <v>48</v>
      </c>
      <c r="F95" s="30" t="s">
        <v>21</v>
      </c>
      <c r="G95" s="31" t="s">
        <v>305</v>
      </c>
      <c r="H95" s="32"/>
      <c r="I95" s="33">
        <v>8.5</v>
      </c>
      <c r="J95" s="30">
        <v>0</v>
      </c>
      <c r="K95" s="30">
        <v>8.5</v>
      </c>
      <c r="L95" s="30"/>
      <c r="M95" s="30"/>
      <c r="N95" s="30"/>
      <c r="O95" s="30"/>
      <c r="P95" s="32"/>
    </row>
    <row r="96" s="2" customFormat="1" ht="54" hidden="1" spans="1:16">
      <c r="A96" s="15">
        <v>9</v>
      </c>
      <c r="B96" s="15" t="s">
        <v>282</v>
      </c>
      <c r="C96" s="15" t="s">
        <v>19</v>
      </c>
      <c r="D96" s="15"/>
      <c r="E96" s="15" t="s">
        <v>52</v>
      </c>
      <c r="F96" s="15" t="s">
        <v>21</v>
      </c>
      <c r="G96" s="28" t="s">
        <v>306</v>
      </c>
      <c r="H96" s="34" t="s">
        <v>307</v>
      </c>
      <c r="I96" s="29">
        <v>30</v>
      </c>
      <c r="J96" s="16">
        <v>30</v>
      </c>
      <c r="K96" s="16">
        <v>0</v>
      </c>
      <c r="L96" s="16" t="s">
        <v>308</v>
      </c>
      <c r="M96" s="16" t="s">
        <v>309</v>
      </c>
      <c r="N96" s="16" t="s">
        <v>310</v>
      </c>
      <c r="O96" s="16">
        <v>13171339708</v>
      </c>
      <c r="P96" s="18"/>
    </row>
    <row r="97" s="2" customFormat="1" ht="67.5" hidden="1" spans="1:16">
      <c r="A97" s="15">
        <v>10</v>
      </c>
      <c r="B97" s="15" t="s">
        <v>282</v>
      </c>
      <c r="C97" s="15" t="s">
        <v>19</v>
      </c>
      <c r="D97" s="15"/>
      <c r="E97" s="15" t="s">
        <v>52</v>
      </c>
      <c r="F97" s="15" t="s">
        <v>21</v>
      </c>
      <c r="G97" s="28" t="s">
        <v>311</v>
      </c>
      <c r="H97" s="34" t="s">
        <v>312</v>
      </c>
      <c r="I97" s="29">
        <v>80</v>
      </c>
      <c r="J97" s="16">
        <v>0</v>
      </c>
      <c r="K97" s="16">
        <v>20</v>
      </c>
      <c r="L97" s="16" t="s">
        <v>313</v>
      </c>
      <c r="M97" s="16" t="s">
        <v>309</v>
      </c>
      <c r="N97" s="16" t="s">
        <v>310</v>
      </c>
      <c r="O97" s="16">
        <v>13171339708</v>
      </c>
      <c r="P97" s="18"/>
    </row>
    <row r="98" s="2" customFormat="1" ht="40.5" hidden="1" spans="1:16">
      <c r="A98" s="15">
        <v>11</v>
      </c>
      <c r="B98" s="15" t="s">
        <v>282</v>
      </c>
      <c r="C98" s="15" t="s">
        <v>19</v>
      </c>
      <c r="D98" s="15"/>
      <c r="E98" s="15" t="s">
        <v>70</v>
      </c>
      <c r="F98" s="15" t="s">
        <v>21</v>
      </c>
      <c r="G98" s="28" t="s">
        <v>314</v>
      </c>
      <c r="H98" s="18" t="s">
        <v>315</v>
      </c>
      <c r="I98" s="29">
        <v>30</v>
      </c>
      <c r="J98" s="15">
        <v>0</v>
      </c>
      <c r="K98" s="15">
        <v>30</v>
      </c>
      <c r="L98" s="15" t="s">
        <v>316</v>
      </c>
      <c r="M98" s="15" t="s">
        <v>74</v>
      </c>
      <c r="N98" s="15" t="s">
        <v>263</v>
      </c>
      <c r="O98" s="15">
        <v>13947882239</v>
      </c>
      <c r="P98" s="18"/>
    </row>
    <row r="99" s="3" customFormat="1" ht="40.5" hidden="1" spans="1:16">
      <c r="A99" s="30">
        <v>12</v>
      </c>
      <c r="B99" s="30" t="s">
        <v>282</v>
      </c>
      <c r="C99" s="30" t="s">
        <v>19</v>
      </c>
      <c r="D99" s="30"/>
      <c r="E99" s="30" t="s">
        <v>116</v>
      </c>
      <c r="F99" s="30" t="s">
        <v>21</v>
      </c>
      <c r="G99" s="31" t="s">
        <v>317</v>
      </c>
      <c r="H99" s="32" t="s">
        <v>318</v>
      </c>
      <c r="I99" s="33">
        <v>15</v>
      </c>
      <c r="J99" s="30">
        <v>0</v>
      </c>
      <c r="K99" s="30">
        <v>0</v>
      </c>
      <c r="L99" s="30" t="s">
        <v>319</v>
      </c>
      <c r="M99" s="30" t="s">
        <v>119</v>
      </c>
      <c r="N99" s="30" t="s">
        <v>320</v>
      </c>
      <c r="O99" s="30">
        <v>13394832228</v>
      </c>
      <c r="P99" s="32"/>
    </row>
    <row r="100" s="2" customFormat="1" ht="135" hidden="1" spans="1:16">
      <c r="A100" s="15">
        <v>13</v>
      </c>
      <c r="B100" s="15" t="s">
        <v>282</v>
      </c>
      <c r="C100" s="15" t="s">
        <v>19</v>
      </c>
      <c r="D100" s="15"/>
      <c r="E100" s="15" t="s">
        <v>122</v>
      </c>
      <c r="F100" s="15" t="s">
        <v>21</v>
      </c>
      <c r="G100" s="28" t="s">
        <v>321</v>
      </c>
      <c r="H100" s="18" t="s">
        <v>322</v>
      </c>
      <c r="I100" s="29">
        <v>16.2</v>
      </c>
      <c r="J100" s="15">
        <f>16.2-8.746</f>
        <v>7.454</v>
      </c>
      <c r="K100" s="15">
        <f>16.2-8.746</f>
        <v>7.454</v>
      </c>
      <c r="L100" s="15" t="s">
        <v>323</v>
      </c>
      <c r="M100" s="15" t="s">
        <v>131</v>
      </c>
      <c r="N100" s="15" t="s">
        <v>324</v>
      </c>
      <c r="O100" s="15">
        <v>8293025</v>
      </c>
      <c r="P100" s="18"/>
    </row>
    <row r="101" s="3" customFormat="1" ht="40.5" hidden="1" spans="1:16">
      <c r="A101" s="30">
        <v>14</v>
      </c>
      <c r="B101" s="30" t="s">
        <v>282</v>
      </c>
      <c r="C101" s="30" t="s">
        <v>19</v>
      </c>
      <c r="D101" s="74"/>
      <c r="E101" s="74" t="s">
        <v>122</v>
      </c>
      <c r="F101" s="74" t="s">
        <v>160</v>
      </c>
      <c r="G101" s="75" t="s">
        <v>325</v>
      </c>
      <c r="H101" s="76"/>
      <c r="I101" s="77">
        <v>56</v>
      </c>
      <c r="J101" s="74">
        <v>0</v>
      </c>
      <c r="K101" s="74">
        <v>0</v>
      </c>
      <c r="L101" s="74"/>
      <c r="M101" s="74"/>
      <c r="N101" s="74"/>
      <c r="O101" s="74"/>
      <c r="P101" s="32"/>
    </row>
    <row r="102" s="2" customFormat="1" ht="54" spans="1:16">
      <c r="A102" s="30">
        <v>15</v>
      </c>
      <c r="B102" s="30" t="s">
        <v>282</v>
      </c>
      <c r="C102" s="60" t="s">
        <v>19</v>
      </c>
      <c r="D102" s="20">
        <v>12</v>
      </c>
      <c r="E102" s="20" t="s">
        <v>20</v>
      </c>
      <c r="F102" s="20" t="s">
        <v>160</v>
      </c>
      <c r="G102" s="20" t="s">
        <v>326</v>
      </c>
      <c r="H102" s="18" t="s">
        <v>327</v>
      </c>
      <c r="I102" s="20">
        <v>20</v>
      </c>
      <c r="J102" s="20">
        <v>0</v>
      </c>
      <c r="K102" s="20">
        <v>0</v>
      </c>
      <c r="L102" s="20" t="s">
        <v>328</v>
      </c>
      <c r="M102" s="20" t="s">
        <v>241</v>
      </c>
      <c r="N102" s="20" t="s">
        <v>291</v>
      </c>
      <c r="O102" s="20">
        <v>15847888191</v>
      </c>
      <c r="P102" s="18" t="s">
        <v>329</v>
      </c>
    </row>
    <row r="103" s="2" customFormat="1" ht="67.5" spans="1:16">
      <c r="A103" s="30">
        <v>16</v>
      </c>
      <c r="B103" s="30" t="s">
        <v>282</v>
      </c>
      <c r="C103" s="60" t="s">
        <v>19</v>
      </c>
      <c r="D103" s="20">
        <v>13</v>
      </c>
      <c r="E103" s="20" t="s">
        <v>20</v>
      </c>
      <c r="F103" s="20" t="s">
        <v>160</v>
      </c>
      <c r="G103" s="20" t="s">
        <v>330</v>
      </c>
      <c r="H103" s="20" t="s">
        <v>331</v>
      </c>
      <c r="I103" s="20">
        <v>15</v>
      </c>
      <c r="J103" s="20">
        <v>0</v>
      </c>
      <c r="K103" s="20">
        <v>0</v>
      </c>
      <c r="L103" s="20" t="s">
        <v>328</v>
      </c>
      <c r="M103" s="20" t="s">
        <v>332</v>
      </c>
      <c r="N103" s="20" t="s">
        <v>286</v>
      </c>
      <c r="O103" s="20">
        <v>13947863399</v>
      </c>
      <c r="P103" s="18" t="s">
        <v>329</v>
      </c>
    </row>
    <row r="104" s="3" customFormat="1" ht="105.75" hidden="1" customHeight="1" spans="1:16">
      <c r="A104" s="30">
        <v>17</v>
      </c>
      <c r="B104" s="30" t="s">
        <v>282</v>
      </c>
      <c r="C104" s="30" t="s">
        <v>19</v>
      </c>
      <c r="D104" s="78"/>
      <c r="E104" s="78" t="s">
        <v>33</v>
      </c>
      <c r="F104" s="78" t="s">
        <v>160</v>
      </c>
      <c r="G104" s="79" t="s">
        <v>333</v>
      </c>
      <c r="H104" s="80" t="s">
        <v>334</v>
      </c>
      <c r="I104" s="81">
        <v>24</v>
      </c>
      <c r="J104" s="78">
        <v>0</v>
      </c>
      <c r="K104" s="78">
        <v>0</v>
      </c>
      <c r="L104" s="78" t="s">
        <v>335</v>
      </c>
      <c r="M104" s="78"/>
      <c r="N104" s="78"/>
      <c r="O104" s="78"/>
      <c r="P104" s="32"/>
    </row>
    <row r="105" s="3" customFormat="1" ht="40.5" hidden="1" spans="1:16">
      <c r="A105" s="30">
        <v>18</v>
      </c>
      <c r="B105" s="30" t="s">
        <v>282</v>
      </c>
      <c r="C105" s="30" t="s">
        <v>19</v>
      </c>
      <c r="D105" s="30"/>
      <c r="E105" s="30" t="s">
        <v>48</v>
      </c>
      <c r="F105" s="30" t="s">
        <v>160</v>
      </c>
      <c r="G105" s="47" t="s">
        <v>336</v>
      </c>
      <c r="H105" s="32"/>
      <c r="I105" s="48">
        <v>50</v>
      </c>
      <c r="J105" s="30">
        <v>0</v>
      </c>
      <c r="K105" s="30">
        <v>0</v>
      </c>
      <c r="L105" s="30"/>
      <c r="M105" s="30"/>
      <c r="N105" s="30"/>
      <c r="O105" s="30"/>
      <c r="P105" s="32"/>
    </row>
    <row r="106" s="2" customFormat="1" ht="54" hidden="1" spans="1:16">
      <c r="A106" s="15">
        <v>19</v>
      </c>
      <c r="B106" s="15" t="s">
        <v>282</v>
      </c>
      <c r="C106" s="15" t="s">
        <v>19</v>
      </c>
      <c r="D106" s="15"/>
      <c r="E106" s="15" t="s">
        <v>48</v>
      </c>
      <c r="F106" s="15" t="s">
        <v>160</v>
      </c>
      <c r="G106" s="44" t="s">
        <v>337</v>
      </c>
      <c r="H106" s="18" t="s">
        <v>338</v>
      </c>
      <c r="I106" s="45">
        <v>5</v>
      </c>
      <c r="J106" s="15">
        <v>0</v>
      </c>
      <c r="K106" s="15">
        <v>5</v>
      </c>
      <c r="L106" s="15" t="s">
        <v>339</v>
      </c>
      <c r="M106" s="15" t="s">
        <v>340</v>
      </c>
      <c r="N106" s="15" t="s">
        <v>341</v>
      </c>
      <c r="O106" s="15">
        <v>8772639</v>
      </c>
      <c r="P106" s="18"/>
    </row>
    <row r="107" s="3" customFormat="1" ht="94.5" hidden="1" spans="1:16">
      <c r="A107" s="30">
        <v>20</v>
      </c>
      <c r="B107" s="30" t="s">
        <v>282</v>
      </c>
      <c r="C107" s="30" t="s">
        <v>19</v>
      </c>
      <c r="D107" s="30"/>
      <c r="E107" s="30" t="s">
        <v>52</v>
      </c>
      <c r="F107" s="30" t="s">
        <v>160</v>
      </c>
      <c r="G107" s="47" t="s">
        <v>342</v>
      </c>
      <c r="H107" s="82" t="s">
        <v>343</v>
      </c>
      <c r="I107" s="48">
        <v>65</v>
      </c>
      <c r="J107" s="83">
        <v>0</v>
      </c>
      <c r="K107" s="83">
        <v>0</v>
      </c>
      <c r="L107" s="83"/>
      <c r="M107" s="83" t="s">
        <v>56</v>
      </c>
      <c r="N107" s="83" t="s">
        <v>258</v>
      </c>
      <c r="O107" s="83" t="s">
        <v>259</v>
      </c>
      <c r="P107" s="32"/>
    </row>
    <row r="108" s="2" customFormat="1" ht="54" hidden="1" spans="1:16">
      <c r="A108" s="15">
        <v>21</v>
      </c>
      <c r="B108" s="15" t="s">
        <v>282</v>
      </c>
      <c r="C108" s="15" t="s">
        <v>19</v>
      </c>
      <c r="D108" s="15"/>
      <c r="E108" s="15" t="s">
        <v>70</v>
      </c>
      <c r="F108" s="15" t="s">
        <v>160</v>
      </c>
      <c r="G108" s="44" t="s">
        <v>344</v>
      </c>
      <c r="H108" s="18" t="s">
        <v>345</v>
      </c>
      <c r="I108" s="45">
        <v>60</v>
      </c>
      <c r="J108" s="15">
        <v>0</v>
      </c>
      <c r="K108" s="15">
        <v>0</v>
      </c>
      <c r="L108" s="15" t="s">
        <v>346</v>
      </c>
      <c r="M108" s="15" t="s">
        <v>74</v>
      </c>
      <c r="N108" s="15" t="s">
        <v>263</v>
      </c>
      <c r="O108" s="15">
        <v>13947882239</v>
      </c>
      <c r="P108" s="18"/>
    </row>
    <row r="109" s="3" customFormat="1" ht="202.5" hidden="1" spans="1:16">
      <c r="A109" s="30">
        <v>22</v>
      </c>
      <c r="B109" s="30" t="s">
        <v>282</v>
      </c>
      <c r="C109" s="30" t="s">
        <v>19</v>
      </c>
      <c r="D109" s="30"/>
      <c r="E109" s="30" t="s">
        <v>96</v>
      </c>
      <c r="F109" s="30" t="s">
        <v>160</v>
      </c>
      <c r="G109" s="47" t="s">
        <v>347</v>
      </c>
      <c r="H109" s="32" t="s">
        <v>348</v>
      </c>
      <c r="I109" s="48">
        <v>122</v>
      </c>
      <c r="J109" s="30">
        <v>0</v>
      </c>
      <c r="K109" s="30">
        <v>0</v>
      </c>
      <c r="L109" s="30"/>
      <c r="M109" s="36" t="s">
        <v>105</v>
      </c>
      <c r="N109" s="20" t="s">
        <v>106</v>
      </c>
      <c r="O109" s="20">
        <v>13947890408</v>
      </c>
      <c r="P109" s="32"/>
    </row>
    <row r="110" s="3" customFormat="1" ht="40.5" hidden="1" spans="1:16">
      <c r="A110" s="30">
        <v>23</v>
      </c>
      <c r="B110" s="30" t="s">
        <v>282</v>
      </c>
      <c r="C110" s="30" t="s">
        <v>19</v>
      </c>
      <c r="D110" s="30"/>
      <c r="E110" s="30" t="s">
        <v>96</v>
      </c>
      <c r="F110" s="30" t="s">
        <v>160</v>
      </c>
      <c r="G110" s="47" t="s">
        <v>349</v>
      </c>
      <c r="H110" s="32" t="s">
        <v>350</v>
      </c>
      <c r="I110" s="48">
        <v>30</v>
      </c>
      <c r="J110" s="30">
        <v>0</v>
      </c>
      <c r="K110" s="30">
        <v>0</v>
      </c>
      <c r="L110" s="30"/>
      <c r="M110" s="36" t="s">
        <v>105</v>
      </c>
      <c r="N110" s="20" t="s">
        <v>106</v>
      </c>
      <c r="O110" s="20">
        <v>13947890408</v>
      </c>
      <c r="P110" s="32"/>
    </row>
    <row r="111" s="3" customFormat="1" ht="54" hidden="1" spans="1:16">
      <c r="A111" s="30">
        <v>24</v>
      </c>
      <c r="B111" s="30" t="s">
        <v>282</v>
      </c>
      <c r="C111" s="30" t="s">
        <v>19</v>
      </c>
      <c r="D111" s="30"/>
      <c r="E111" s="30" t="s">
        <v>116</v>
      </c>
      <c r="F111" s="30" t="s">
        <v>160</v>
      </c>
      <c r="G111" s="47" t="s">
        <v>351</v>
      </c>
      <c r="H111" s="32" t="s">
        <v>352</v>
      </c>
      <c r="I111" s="48">
        <v>20</v>
      </c>
      <c r="J111" s="30">
        <v>0</v>
      </c>
      <c r="K111" s="30">
        <v>0</v>
      </c>
      <c r="L111" s="30" t="s">
        <v>353</v>
      </c>
      <c r="M111" s="36" t="s">
        <v>119</v>
      </c>
      <c r="N111" s="36" t="s">
        <v>354</v>
      </c>
      <c r="O111" s="36">
        <v>15547887890</v>
      </c>
      <c r="P111" s="32"/>
    </row>
    <row r="112" s="3" customFormat="1" ht="54" hidden="1" spans="1:16">
      <c r="A112" s="30">
        <v>25</v>
      </c>
      <c r="B112" s="30" t="s">
        <v>282</v>
      </c>
      <c r="C112" s="30" t="s">
        <v>19</v>
      </c>
      <c r="D112" s="30"/>
      <c r="E112" s="30" t="s">
        <v>116</v>
      </c>
      <c r="F112" s="30" t="s">
        <v>160</v>
      </c>
      <c r="G112" s="47" t="s">
        <v>355</v>
      </c>
      <c r="H112" s="32" t="s">
        <v>356</v>
      </c>
      <c r="I112" s="48">
        <v>50</v>
      </c>
      <c r="J112" s="30">
        <v>0</v>
      </c>
      <c r="K112" s="30">
        <v>0</v>
      </c>
      <c r="L112" s="30" t="s">
        <v>357</v>
      </c>
      <c r="M112" s="36" t="s">
        <v>119</v>
      </c>
      <c r="N112" s="36" t="s">
        <v>354</v>
      </c>
      <c r="O112" s="36">
        <v>15547887890</v>
      </c>
      <c r="P112" s="32"/>
    </row>
    <row r="113" s="3" customFormat="1" ht="54" hidden="1" spans="1:16">
      <c r="A113" s="30">
        <v>26</v>
      </c>
      <c r="B113" s="30" t="s">
        <v>282</v>
      </c>
      <c r="C113" s="30" t="s">
        <v>19</v>
      </c>
      <c r="D113" s="30"/>
      <c r="E113" s="30" t="s">
        <v>116</v>
      </c>
      <c r="F113" s="30" t="s">
        <v>160</v>
      </c>
      <c r="G113" s="47" t="s">
        <v>358</v>
      </c>
      <c r="H113" s="32" t="s">
        <v>356</v>
      </c>
      <c r="I113" s="48">
        <v>30</v>
      </c>
      <c r="J113" s="30">
        <v>0</v>
      </c>
      <c r="K113" s="30">
        <v>0</v>
      </c>
      <c r="L113" s="30" t="s">
        <v>346</v>
      </c>
      <c r="M113" s="36" t="s">
        <v>119</v>
      </c>
      <c r="N113" s="36" t="s">
        <v>354</v>
      </c>
      <c r="O113" s="36">
        <v>15547887890</v>
      </c>
      <c r="P113" s="32"/>
    </row>
    <row r="114" s="2" customFormat="1" ht="33" hidden="1" customHeight="1" spans="1:16">
      <c r="A114" s="84" t="s">
        <v>359</v>
      </c>
      <c r="B114" s="84"/>
      <c r="C114" s="84"/>
      <c r="D114" s="84"/>
      <c r="E114" s="84"/>
      <c r="F114" s="84"/>
      <c r="G114" s="84"/>
      <c r="H114" s="84"/>
      <c r="I114" s="84"/>
      <c r="J114" s="84"/>
      <c r="K114" s="84"/>
      <c r="L114" s="84"/>
      <c r="M114" s="84"/>
      <c r="N114" s="84"/>
      <c r="O114" s="84"/>
      <c r="P114" s="84"/>
    </row>
    <row r="115" hidden="1"/>
    <row r="116" hidden="1"/>
    <row r="117" hidden="1" spans="1:16">
      <c r="L117" s="85"/>
    </row>
  </sheetData>
  <sheetProtection formatCells="0" formatColumns="0" formatRows="0" insertRows="0" insertColumns="0" insertHyperlinks="0" deleteColumns="0" deleteRows="0" sort="0" autoFilter="0" pivotTables="0"/>
  <autoFilter xmlns:etc="http://www.wps.cn/officeDocument/2017/etCustomData" ref="A4:P117" etc:filterBottomFollowUsedRange="0">
    <filterColumn colId="4">
      <filters>
        <filter val="磴口县"/>
      </filters>
    </filterColumn>
    <extLst/>
  </autoFilter>
  <mergeCells count="6">
    <mergeCell ref="A2:O2"/>
    <mergeCell ref="A5:O5"/>
    <mergeCell ref="A73:O73"/>
    <mergeCell ref="A75:O75"/>
    <mergeCell ref="A87:O87"/>
    <mergeCell ref="A114:P114"/>
  </mergeCells>
  <pageMargins left="0.751388888888889" right="0.751388888888889" top="0.60625" bottom="0.2125" header="0.5" footer="0.5"/>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返还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Dream</cp:lastModifiedBy>
  <dcterms:created xsi:type="dcterms:W3CDTF">2026-06-22T07:21:00Z</dcterms:created>
  <dcterms:modified xsi:type="dcterms:W3CDTF">2026-06-29T01:30:01Z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966EAC6493874107905EC5C5F126198D_13</vt:lpwstr>
  </property>
  <property fmtid="{D5CDD505-2E9C-101B-9397-08002B2CF9AE}" pid="3" name="KSOProductBuildVer">
    <vt:lpwstr>2052-12.1.0.26895</vt:lpwstr>
  </property>
  <property fmtid="{D5CDD505-2E9C-101B-9397-08002B2CF9AE}" pid="4" name="CalculationRule">
    <vt:i4>1</vt:i4>
  </property>
</Properties>
</file>