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74" activeTab="1"/>
  </bookViews>
  <sheets>
    <sheet name="1" sheetId="1" r:id="rId1"/>
    <sheet name="2" sheetId="2" r:id="rId2"/>
  </sheets>
  <definedNames>
    <definedName name="_xlnm.Print_Titles" localSheetId="0">'1'!$4:$5</definedName>
    <definedName name="_xlnm.Print_Titles" localSheetId="1">'2'!$4:$5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<sst xmlns="http://schemas.openxmlformats.org/spreadsheetml/2006/main" count="145" uniqueCount="53">
  <si>
    <t>2023年一般公共预算资金拨付情况表</t>
  </si>
  <si>
    <t>填报单位：</t>
  </si>
  <si>
    <t>联系人及联系电话：</t>
  </si>
  <si>
    <t>自治区指标文号</t>
  </si>
  <si>
    <t>资金名称</t>
  </si>
  <si>
    <t>凭证号</t>
  </si>
  <si>
    <t>金额（万元）</t>
  </si>
  <si>
    <t>自治区发文时间</t>
  </si>
  <si>
    <t>盟市下达资金指标文件发文时间</t>
  </si>
  <si>
    <t>盟市拨付文件号</t>
  </si>
  <si>
    <t>间隔天数</t>
  </si>
  <si>
    <t>拨付金额</t>
  </si>
  <si>
    <t>截至2023年12月31日资金支出进度（支出到最末级）</t>
  </si>
  <si>
    <t>截至2024年3月31日资金支出进度（支出到最末级）</t>
  </si>
  <si>
    <t>备注（未支出原因）</t>
  </si>
  <si>
    <t>合计</t>
  </si>
  <si>
    <t>磴口县</t>
  </si>
  <si>
    <t>杭锦后旗</t>
  </si>
  <si>
    <t>临河区</t>
  </si>
  <si>
    <t>五原县</t>
  </si>
  <si>
    <t>乌拉特前旗</t>
  </si>
  <si>
    <t>乌拉特中旗</t>
  </si>
  <si>
    <t>乌拉特后旗</t>
  </si>
  <si>
    <t>市本级</t>
  </si>
  <si>
    <t>儿童福利院</t>
  </si>
  <si>
    <t>市社会福利院</t>
  </si>
  <si>
    <t>精神康复福利院</t>
  </si>
  <si>
    <t>社会救助综合服务中心</t>
  </si>
  <si>
    <t>核对中心</t>
  </si>
  <si>
    <t>中央资金合计</t>
  </si>
  <si>
    <t>-</t>
  </si>
  <si>
    <t>内财社【2022】1620号 内蒙古自治区财政厅 民政厅关于提前下达2023年中央财政困难群众救助补助资金预算的通知</t>
  </si>
  <si>
    <t>巴财社【2022】1190号关于提前下达2023年自治区财政困难群众救助补助资金预算的通知</t>
  </si>
  <si>
    <t>内财社【2023】682号 内蒙古自治区财政厅 民政厅关于下达2023年中央财政困难群众救助补助资金预算的通知</t>
  </si>
  <si>
    <t>巴财社【2023】575号 关于下达2023年困难群众中央财政救助补助资金预算的通知</t>
  </si>
  <si>
    <t>内财社【2023】1192号 内蒙古自治区财政厅 民政厅关于下达2023年中央财政困难群众救助补助资金预算（第二批）的通知</t>
  </si>
  <si>
    <t>巴财社【2023】1045号 关于下达2023年困难群众中央财政救助补助资金预算（第二批）的通知</t>
  </si>
  <si>
    <t>自治区资金合计</t>
  </si>
  <si>
    <t>内财社【2022】1625号 内蒙古自治区财政厅关于提前下达2023年困难群众救助补助资金预算的通知</t>
  </si>
  <si>
    <t>巴财社【2022】1195号 关于提前下达2023年困难群众救助补助资金预算的通知</t>
  </si>
  <si>
    <t>内财社【2022】1453号 内蒙古自治区财政厅 民政厅关于提前下达2023年自治区财政困难群众救助补助资金预算的通知</t>
  </si>
  <si>
    <t>巴财社【2022】1091号 关于提前下达2023年自治区财政困难群众救助补助资金预算的通知</t>
  </si>
  <si>
    <t>市配套资金合计</t>
  </si>
  <si>
    <t>巴财社【2023】1061号 关于下达2023年困难群众市级财政救助补助资金预算的通知</t>
  </si>
  <si>
    <t xml:space="preserve">填表说明：各项资金额度及指标文号需与自治区口径一致。
        </t>
  </si>
  <si>
    <t>2023年福利彩票公益金拨付情况表</t>
  </si>
  <si>
    <t>金额</t>
  </si>
  <si>
    <t>内财社【2022】1619号内蒙古自治区财政厅 民政厅关于提前下达2023年中央集中彩票公益金支持社会福利事业专项资金预算的通知</t>
  </si>
  <si>
    <t>2022-12-288</t>
  </si>
  <si>
    <t>巴财社【2022】1189号关于提前下达2023年中央集中彩票公益金支持社会福利事业专项资金预算的通知</t>
  </si>
  <si>
    <t>内财社【2023】938号内蒙古自治区财政厅 民政厅关于下达2023年中央集中彩票公益金支持社会福利事业专项资金预算的通知</t>
  </si>
  <si>
    <t>巴财社【2023】861号关于下达2023年中央集中彩票公益金支持社会福利事业专项资金预算的通知</t>
  </si>
  <si>
    <t>关于2023年中央集中彩票公益金支持社会福利事业专项资金调剂的通知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</si>
</sst>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* #,##0.00_ ;_ * \-#,##0.00_ ;_ * \-??_ ;_ @_ "/>
    <numFmt numFmtId="177" formatCode="0.00_ "/>
    <numFmt numFmtId="178" formatCode="0.00_);[Red]\(0.00\)"/>
    <numFmt numFmtId="179" formatCode="0.0000_ "/>
    <numFmt numFmtId="180" formatCode="yyyy/mm/dd"/>
    <numFmt numFmtId="181" formatCode="yyyy/mm/dd\ "/>
  </numFmts>
  <fonts count="32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color rgb="FFFF0000"/>
      <name val="黑体"/>
      <charset val="134"/>
    </font>
    <font>
      <sz val="14"/>
      <color rgb="FFFF0000"/>
      <name val="宋体"/>
      <charset val="134"/>
    </font>
    <font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 wrapText="1"/>
    </xf>
    <xf numFmtId="178" fontId="2" fillId="0" borderId="0" xfId="0" applyNumberFormat="1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 wrapText="1"/>
    </xf>
    <xf numFmtId="17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 wrapText="1"/>
    </xf>
    <xf numFmtId="178" fontId="2" fillId="0" borderId="2" xfId="0" applyNumberFormat="1" applyFont="1" applyFill="1" applyBorder="1" applyAlignment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179" fontId="3" fillId="0" borderId="0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vertical="center" wrapText="1"/>
    </xf>
    <xf numFmtId="178" fontId="5" fillId="0" borderId="2" xfId="0" applyNumberFormat="1" applyFont="1" applyFill="1" applyBorder="1" applyAlignment="1">
      <alignment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178" fontId="4" fillId="0" borderId="10" xfId="0" applyNumberFormat="1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81" fontId="1" fillId="0" borderId="2" xfId="0" applyNumberFormat="1" applyFont="1" applyFill="1" applyBorder="1" applyAlignment="1">
      <alignment horizontal="center"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476885</xdr:colOff>
          <xdr:row>9</xdr:row>
          <xdr:rowOff>568325</xdr:rowOff>
        </xdr:from>
        <xdr:to>
          <xdr:col>28</xdr:col>
          <xdr:colOff>311150</xdr:colOff>
          <xdr:row>10</xdr:row>
          <xdr:rowOff>125095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028170" y="8220075"/>
              <a:ext cx="1634490" cy="12509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E20"/>
  <sheetViews>
    <sheetView workbookViewId="0">
      <pane ySplit="5" topLeftCell="A14" activePane="bottomLeft" state="frozen"/>
      <selection/>
      <selection pane="bottomLeft" activeCell="A4" sqref="A4:A5"/>
    </sheetView>
  </sheetViews>
  <sheetFormatPr defaultColWidth="9" defaultRowHeight="14.25"/>
  <cols>
    <col min="1" max="1" width="15" style="67" customWidth="1"/>
    <col min="2" max="2" width="23.6333333333333" style="67" hidden="1" customWidth="1"/>
    <col min="3" max="3" width="6.625" style="67" customWidth="1"/>
    <col min="4" max="4" width="8.5" style="71" customWidth="1"/>
    <col min="5" max="6" width="13.7" style="71" hidden="1" customWidth="1"/>
    <col min="7" max="10" width="14.0916666666667" style="67" hidden="1" customWidth="1"/>
    <col min="11" max="11" width="17.0916666666667" style="67" customWidth="1"/>
    <col min="12" max="13" width="9.35833333333333" style="67" hidden="1" customWidth="1"/>
    <col min="14" max="14" width="9.625" style="71" customWidth="1"/>
    <col min="15" max="21" width="9.25" style="71" customWidth="1"/>
    <col min="22" max="27" width="7.5" style="71" customWidth="1"/>
    <col min="28" max="28" width="8.625" style="71" customWidth="1"/>
    <col min="29" max="29" width="10.125" style="71" customWidth="1"/>
    <col min="30" max="41" width="6.625" style="67" customWidth="1"/>
    <col min="42" max="42" width="6.375" style="67" customWidth="1"/>
    <col min="43" max="43" width="8.75" style="67" customWidth="1"/>
    <col min="44" max="55" width="5.5" style="67" customWidth="1"/>
    <col min="56" max="56" width="7.25" style="67" customWidth="1"/>
    <col min="57" max="16384" width="9" style="72"/>
  </cols>
  <sheetData>
    <row r="1" s="67" customFormat="1" spans="4:29">
      <c r="D1" s="71"/>
      <c r="E1" s="71"/>
      <c r="F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="67" customFormat="1" spans="1:56">
      <c r="A2" s="9" t="s">
        <v>0</v>
      </c>
      <c r="B2" s="9"/>
      <c r="C2" s="9"/>
      <c r="D2" s="39"/>
      <c r="E2" s="39"/>
      <c r="F2" s="39"/>
      <c r="G2" s="9"/>
      <c r="H2" s="9"/>
      <c r="I2" s="9"/>
      <c r="J2" s="9"/>
      <c r="K2" s="9"/>
      <c r="L2" s="9"/>
      <c r="M2" s="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="67" customFormat="1" spans="1:56">
      <c r="A3" s="73" t="s">
        <v>1</v>
      </c>
      <c r="B3" s="73"/>
      <c r="C3" s="74"/>
      <c r="D3" s="41"/>
      <c r="E3" s="41"/>
      <c r="F3" s="41"/>
      <c r="G3" s="14"/>
      <c r="H3" s="14"/>
      <c r="I3" s="14"/>
      <c r="J3" s="14"/>
      <c r="K3" s="14"/>
      <c r="L3" s="14"/>
      <c r="M3" s="14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3" t="s">
        <v>2</v>
      </c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</row>
    <row r="4" s="67" customFormat="1" ht="67" customHeight="1" spans="1:56">
      <c r="A4" s="24" t="s">
        <v>3</v>
      </c>
      <c r="B4" s="24" t="s">
        <v>4</v>
      </c>
      <c r="C4" s="75" t="s">
        <v>5</v>
      </c>
      <c r="D4" s="65" t="s">
        <v>6</v>
      </c>
      <c r="E4" s="76"/>
      <c r="F4" s="77"/>
      <c r="G4" s="24" t="s">
        <v>7</v>
      </c>
      <c r="H4" s="78"/>
      <c r="I4" s="92"/>
      <c r="J4" s="24" t="s">
        <v>8</v>
      </c>
      <c r="K4" s="24" t="s">
        <v>9</v>
      </c>
      <c r="L4" s="75" t="s">
        <v>5</v>
      </c>
      <c r="M4" s="24" t="s">
        <v>10</v>
      </c>
      <c r="N4" s="93" t="s">
        <v>11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100"/>
      <c r="AB4" s="94" t="s">
        <v>12</v>
      </c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66" t="s">
        <v>13</v>
      </c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24" t="s">
        <v>14</v>
      </c>
    </row>
    <row r="5" s="68" customFormat="1" ht="71.25" spans="1:56">
      <c r="A5" s="24"/>
      <c r="B5" s="24"/>
      <c r="C5" s="79"/>
      <c r="D5" s="65"/>
      <c r="E5" s="80"/>
      <c r="F5" s="81"/>
      <c r="G5" s="24"/>
      <c r="H5" s="82"/>
      <c r="I5" s="95"/>
      <c r="J5" s="24"/>
      <c r="K5" s="24"/>
      <c r="L5" s="79"/>
      <c r="M5" s="24"/>
      <c r="N5" s="65" t="s">
        <v>15</v>
      </c>
      <c r="O5" s="65" t="s">
        <v>16</v>
      </c>
      <c r="P5" s="65" t="s">
        <v>17</v>
      </c>
      <c r="Q5" s="65" t="s">
        <v>18</v>
      </c>
      <c r="R5" s="65" t="s">
        <v>19</v>
      </c>
      <c r="S5" s="65" t="s">
        <v>20</v>
      </c>
      <c r="T5" s="65" t="s">
        <v>21</v>
      </c>
      <c r="U5" s="65" t="s">
        <v>22</v>
      </c>
      <c r="V5" s="65" t="s">
        <v>23</v>
      </c>
      <c r="W5" s="65" t="s">
        <v>24</v>
      </c>
      <c r="X5" s="65" t="s">
        <v>25</v>
      </c>
      <c r="Y5" s="65" t="s">
        <v>26</v>
      </c>
      <c r="Z5" s="65" t="s">
        <v>27</v>
      </c>
      <c r="AA5" s="65" t="s">
        <v>28</v>
      </c>
      <c r="AB5" s="65" t="s">
        <v>15</v>
      </c>
      <c r="AC5" s="65" t="s">
        <v>16</v>
      </c>
      <c r="AD5" s="65" t="s">
        <v>17</v>
      </c>
      <c r="AE5" s="65" t="s">
        <v>18</v>
      </c>
      <c r="AF5" s="65" t="s">
        <v>19</v>
      </c>
      <c r="AG5" s="65" t="s">
        <v>20</v>
      </c>
      <c r="AH5" s="65" t="s">
        <v>21</v>
      </c>
      <c r="AI5" s="65" t="s">
        <v>22</v>
      </c>
      <c r="AJ5" s="65" t="s">
        <v>23</v>
      </c>
      <c r="AK5" s="65" t="s">
        <v>24</v>
      </c>
      <c r="AL5" s="65" t="s">
        <v>25</v>
      </c>
      <c r="AM5" s="65" t="s">
        <v>26</v>
      </c>
      <c r="AN5" s="65" t="s">
        <v>27</v>
      </c>
      <c r="AO5" s="65" t="s">
        <v>28</v>
      </c>
      <c r="AP5" s="65" t="s">
        <v>15</v>
      </c>
      <c r="AQ5" s="65" t="s">
        <v>16</v>
      </c>
      <c r="AR5" s="65" t="s">
        <v>17</v>
      </c>
      <c r="AS5" s="65" t="s">
        <v>18</v>
      </c>
      <c r="AT5" s="65" t="s">
        <v>19</v>
      </c>
      <c r="AU5" s="65" t="s">
        <v>20</v>
      </c>
      <c r="AV5" s="65" t="s">
        <v>21</v>
      </c>
      <c r="AW5" s="65" t="s">
        <v>22</v>
      </c>
      <c r="AX5" s="65" t="s">
        <v>23</v>
      </c>
      <c r="AY5" s="65" t="s">
        <v>24</v>
      </c>
      <c r="AZ5" s="65" t="s">
        <v>25</v>
      </c>
      <c r="BA5" s="65" t="s">
        <v>26</v>
      </c>
      <c r="BB5" s="65" t="s">
        <v>27</v>
      </c>
      <c r="BC5" s="65" t="s">
        <v>28</v>
      </c>
      <c r="BD5" s="24"/>
    </row>
    <row r="6" s="67" customFormat="1" ht="40" customHeight="1" spans="1:56">
      <c r="A6" s="21" t="s">
        <v>29</v>
      </c>
      <c r="B6" s="21"/>
      <c r="C6" s="21"/>
      <c r="D6" s="83"/>
      <c r="E6" s="83"/>
      <c r="F6" s="83"/>
      <c r="G6" s="23"/>
      <c r="H6" s="84"/>
      <c r="I6" s="84"/>
      <c r="J6" s="84"/>
      <c r="K6" s="84"/>
      <c r="L6" s="84"/>
      <c r="M6" s="84"/>
      <c r="N6" s="64">
        <v>5079.16</v>
      </c>
      <c r="O6" s="64">
        <v>5079.16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 t="e">
        <f>AA7+AA8+AA9+#REF!</f>
        <v>#REF!</v>
      </c>
      <c r="AB6" s="64"/>
      <c r="AC6" s="64" t="e">
        <f>AC7+AC8+AC9+#REF!</f>
        <v>#REF!</v>
      </c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23" t="s">
        <v>30</v>
      </c>
    </row>
    <row r="7" s="69" customFormat="1" ht="148" customHeight="1" spans="1:56">
      <c r="A7" s="24" t="s">
        <v>31</v>
      </c>
      <c r="B7" s="23"/>
      <c r="C7" s="85">
        <v>3</v>
      </c>
      <c r="D7" s="85">
        <v>31690</v>
      </c>
      <c r="E7" s="85">
        <v>12</v>
      </c>
      <c r="F7" s="85">
        <v>19</v>
      </c>
      <c r="G7" s="86">
        <v>44914</v>
      </c>
      <c r="H7" s="85">
        <v>12</v>
      </c>
      <c r="I7" s="85">
        <v>28</v>
      </c>
      <c r="J7" s="88">
        <v>44923</v>
      </c>
      <c r="K7" s="24" t="s">
        <v>32</v>
      </c>
      <c r="L7" s="85">
        <v>16</v>
      </c>
      <c r="M7" s="23"/>
      <c r="N7" s="65">
        <f>O7+P7+Q7+R7+S7+T7+U7+W7+X7+Y7+Z7+V7+AA7</f>
        <v>4567</v>
      </c>
      <c r="O7" s="85">
        <v>4567</v>
      </c>
      <c r="P7" s="85"/>
      <c r="Q7" s="85"/>
      <c r="R7" s="85"/>
      <c r="S7" s="85"/>
      <c r="T7" s="85"/>
      <c r="U7" s="85"/>
      <c r="V7" s="64"/>
      <c r="W7" s="64"/>
      <c r="X7" s="64"/>
      <c r="Y7" s="64"/>
      <c r="Z7" s="64"/>
      <c r="AA7" s="64"/>
      <c r="AB7" s="65"/>
      <c r="AC7" s="85">
        <v>4567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</row>
    <row r="8" s="69" customFormat="1" ht="132" customHeight="1" spans="1:56">
      <c r="A8" s="24" t="s">
        <v>33</v>
      </c>
      <c r="B8" s="24"/>
      <c r="C8" s="85">
        <v>45</v>
      </c>
      <c r="D8" s="24">
        <v>3640</v>
      </c>
      <c r="E8" s="85">
        <v>6</v>
      </c>
      <c r="F8" s="85">
        <v>5</v>
      </c>
      <c r="G8" s="86">
        <v>45082</v>
      </c>
      <c r="H8" s="85">
        <v>6</v>
      </c>
      <c r="I8" s="85">
        <v>21</v>
      </c>
      <c r="J8" s="88">
        <v>45098</v>
      </c>
      <c r="K8" s="24" t="s">
        <v>34</v>
      </c>
      <c r="L8" s="85">
        <v>46</v>
      </c>
      <c r="M8" s="66"/>
      <c r="N8" s="65">
        <f>O8+P8+Q8+R8+S8+T8+U8+W8+X8+Y8+Z8+V8+AA8</f>
        <v>512</v>
      </c>
      <c r="O8" s="85">
        <v>512</v>
      </c>
      <c r="P8" s="85"/>
      <c r="Q8" s="85"/>
      <c r="R8" s="85"/>
      <c r="S8" s="85"/>
      <c r="T8" s="85"/>
      <c r="U8" s="85"/>
      <c r="V8" s="24"/>
      <c r="W8" s="65"/>
      <c r="X8" s="65"/>
      <c r="Y8" s="65"/>
      <c r="Z8" s="65"/>
      <c r="AA8" s="65"/>
      <c r="AB8" s="64"/>
      <c r="AC8" s="85">
        <v>512</v>
      </c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6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</row>
    <row r="9" s="69" customFormat="1" ht="132" customHeight="1" spans="1:56">
      <c r="A9" s="24" t="s">
        <v>35</v>
      </c>
      <c r="B9" s="24"/>
      <c r="C9" s="85">
        <v>67</v>
      </c>
      <c r="D9" s="87">
        <v>1.2</v>
      </c>
      <c r="E9" s="85">
        <v>9</v>
      </c>
      <c r="F9" s="85">
        <v>19</v>
      </c>
      <c r="G9" s="86">
        <v>45188</v>
      </c>
      <c r="H9" s="85">
        <v>10</v>
      </c>
      <c r="I9" s="85">
        <v>13</v>
      </c>
      <c r="J9" s="88">
        <v>45212</v>
      </c>
      <c r="K9" s="24" t="s">
        <v>36</v>
      </c>
      <c r="L9" s="85">
        <v>68</v>
      </c>
      <c r="M9" s="66"/>
      <c r="N9" s="65">
        <f>O9+P9+Q9+R9+S9+T9+U9+W9+X9+Y9+Z9+V9+AA9</f>
        <v>0.16</v>
      </c>
      <c r="O9" s="85">
        <v>0.16</v>
      </c>
      <c r="P9" s="85"/>
      <c r="Q9" s="85"/>
      <c r="R9" s="85"/>
      <c r="S9" s="85"/>
      <c r="T9" s="85"/>
      <c r="U9" s="85"/>
      <c r="V9" s="24"/>
      <c r="W9" s="65"/>
      <c r="X9" s="65"/>
      <c r="Y9" s="65"/>
      <c r="Z9" s="65"/>
      <c r="AA9" s="65"/>
      <c r="AB9" s="64"/>
      <c r="AC9" s="85">
        <v>0.16</v>
      </c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6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</row>
    <row r="10" s="69" customFormat="1" spans="1:56">
      <c r="A10" s="24"/>
      <c r="B10" s="24"/>
      <c r="C10" s="24"/>
      <c r="D10" s="65"/>
      <c r="E10" s="65"/>
      <c r="F10" s="65"/>
      <c r="G10" s="88"/>
      <c r="H10" s="88"/>
      <c r="I10" s="88"/>
      <c r="J10" s="88"/>
      <c r="K10" s="24"/>
      <c r="L10" s="24"/>
      <c r="M10" s="24"/>
      <c r="N10" s="65">
        <f>O10+P10+Q10+R10+S10+T10+U10+W10+X10+Y10+Z10+V10+AA10</f>
        <v>0</v>
      </c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101"/>
      <c r="BB10" s="24"/>
      <c r="BC10" s="24"/>
      <c r="BD10" s="24"/>
    </row>
    <row r="11" s="69" customFormat="1" spans="1:56">
      <c r="A11" s="24"/>
      <c r="B11" s="24"/>
      <c r="C11" s="24"/>
      <c r="D11" s="65"/>
      <c r="E11" s="65"/>
      <c r="F11" s="65"/>
      <c r="G11" s="88"/>
      <c r="H11" s="88"/>
      <c r="I11" s="88"/>
      <c r="J11" s="88"/>
      <c r="K11" s="24"/>
      <c r="L11" s="66"/>
      <c r="M11" s="66"/>
      <c r="N11" s="65">
        <f>O11+P11+Q11+R11+S11+T11+U11+W11+X11+Y11+Z11+V11+AA11</f>
        <v>0</v>
      </c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24"/>
      <c r="AQ11" s="65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</row>
    <row r="12" s="70" customFormat="1" ht="46" customHeight="1" spans="1:57">
      <c r="A12" s="89" t="s">
        <v>37</v>
      </c>
      <c r="B12" s="89"/>
      <c r="C12" s="89"/>
      <c r="D12" s="90"/>
      <c r="E12" s="90"/>
      <c r="F12" s="90"/>
      <c r="G12" s="23"/>
      <c r="H12" s="84"/>
      <c r="I12" s="84"/>
      <c r="J12" s="84"/>
      <c r="K12" s="84"/>
      <c r="L12" s="84"/>
      <c r="M12" s="84"/>
      <c r="N12" s="65">
        <f>SUM(N13:N15)</f>
        <v>1106</v>
      </c>
      <c r="O12" s="65">
        <v>1106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23"/>
      <c r="BE12" s="102"/>
    </row>
    <row r="13" s="67" customFormat="1" ht="117" customHeight="1" spans="1:56">
      <c r="A13" s="24" t="s">
        <v>38</v>
      </c>
      <c r="B13" s="23"/>
      <c r="C13" s="85">
        <v>17</v>
      </c>
      <c r="D13" s="85">
        <v>1246</v>
      </c>
      <c r="E13" s="85">
        <v>12</v>
      </c>
      <c r="F13" s="85">
        <v>19</v>
      </c>
      <c r="G13" s="86">
        <v>44914</v>
      </c>
      <c r="H13" s="85">
        <v>12</v>
      </c>
      <c r="I13" s="85">
        <v>25</v>
      </c>
      <c r="J13" s="88">
        <v>44920</v>
      </c>
      <c r="K13" s="24" t="s">
        <v>39</v>
      </c>
      <c r="L13" s="85">
        <v>18</v>
      </c>
      <c r="M13" s="23"/>
      <c r="N13" s="65">
        <f>O13+P13+Q13+R13+S13+T13+U13+W13+X13+Y13+Z13+V13+AA13</f>
        <v>180</v>
      </c>
      <c r="O13" s="85">
        <v>180</v>
      </c>
      <c r="P13" s="85"/>
      <c r="Q13" s="85"/>
      <c r="R13" s="85"/>
      <c r="S13" s="85"/>
      <c r="T13" s="85"/>
      <c r="U13" s="85"/>
      <c r="V13" s="64"/>
      <c r="W13" s="64"/>
      <c r="X13" s="64"/>
      <c r="Y13" s="64"/>
      <c r="Z13" s="64"/>
      <c r="AA13" s="64"/>
      <c r="AB13" s="64"/>
      <c r="AC13" s="85">
        <v>180</v>
      </c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23"/>
      <c r="AU13" s="64"/>
      <c r="AV13" s="23"/>
      <c r="AW13" s="64"/>
      <c r="AX13" s="23"/>
      <c r="AY13" s="23"/>
      <c r="AZ13" s="23"/>
      <c r="BA13" s="23"/>
      <c r="BB13" s="23"/>
      <c r="BC13" s="23"/>
      <c r="BD13" s="23"/>
    </row>
    <row r="14" s="67" customFormat="1" ht="128" customHeight="1" spans="1:56">
      <c r="A14" s="24" t="s">
        <v>40</v>
      </c>
      <c r="B14" s="23"/>
      <c r="C14" s="85">
        <v>19</v>
      </c>
      <c r="D14" s="85">
        <v>6432</v>
      </c>
      <c r="E14" s="85">
        <v>11</v>
      </c>
      <c r="F14" s="85">
        <v>27</v>
      </c>
      <c r="G14" s="86">
        <v>44892</v>
      </c>
      <c r="H14" s="85">
        <v>12</v>
      </c>
      <c r="I14" s="85">
        <v>9</v>
      </c>
      <c r="J14" s="88">
        <v>44904</v>
      </c>
      <c r="K14" s="24" t="s">
        <v>41</v>
      </c>
      <c r="L14" s="85">
        <v>20</v>
      </c>
      <c r="M14" s="23"/>
      <c r="N14" s="65">
        <f>O14+P14+Q14+R14+S14+T14+U14+W14+X14+Y14+Z14+V14+AA14</f>
        <v>926</v>
      </c>
      <c r="O14" s="85">
        <v>926</v>
      </c>
      <c r="P14" s="85"/>
      <c r="Q14" s="85"/>
      <c r="R14" s="85"/>
      <c r="S14" s="85"/>
      <c r="T14" s="85"/>
      <c r="U14" s="85"/>
      <c r="V14" s="64"/>
      <c r="W14" s="64"/>
      <c r="X14" s="64"/>
      <c r="Y14" s="64"/>
      <c r="Z14" s="64"/>
      <c r="AA14" s="64"/>
      <c r="AB14" s="64"/>
      <c r="AC14" s="85">
        <v>876</v>
      </c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>
        <v>50</v>
      </c>
      <c r="AR14" s="23"/>
      <c r="AS14" s="23"/>
      <c r="AT14" s="23"/>
      <c r="AU14" s="64"/>
      <c r="AV14" s="23"/>
      <c r="AW14" s="64"/>
      <c r="AX14" s="23"/>
      <c r="AY14" s="23"/>
      <c r="AZ14" s="23"/>
      <c r="BA14" s="23"/>
      <c r="BB14" s="23"/>
      <c r="BC14" s="23"/>
      <c r="BD14" s="23"/>
    </row>
    <row r="15" s="69" customFormat="1" spans="1:56">
      <c r="A15" s="24"/>
      <c r="B15" s="24"/>
      <c r="C15" s="24"/>
      <c r="D15" s="85"/>
      <c r="E15" s="85"/>
      <c r="F15" s="85"/>
      <c r="G15" s="88"/>
      <c r="H15" s="88"/>
      <c r="I15" s="88"/>
      <c r="J15" s="88"/>
      <c r="K15" s="24"/>
      <c r="L15" s="66"/>
      <c r="M15" s="66"/>
      <c r="N15" s="65"/>
      <c r="O15" s="85"/>
      <c r="P15" s="85"/>
      <c r="Q15" s="85"/>
      <c r="R15" s="85"/>
      <c r="S15" s="85"/>
      <c r="T15" s="85"/>
      <c r="U15" s="85"/>
      <c r="V15" s="24"/>
      <c r="W15" s="65"/>
      <c r="X15" s="65"/>
      <c r="Y15" s="65"/>
      <c r="Z15" s="65"/>
      <c r="AA15" s="65"/>
      <c r="AB15" s="64"/>
      <c r="AC15" s="85"/>
      <c r="AD15" s="65"/>
      <c r="AE15" s="8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4"/>
      <c r="AQ15" s="65"/>
      <c r="AR15" s="24"/>
      <c r="AS15" s="85"/>
      <c r="AT15" s="24"/>
      <c r="AU15" s="65"/>
      <c r="AV15" s="24"/>
      <c r="AW15" s="24"/>
      <c r="AX15" s="24"/>
      <c r="AY15" s="24"/>
      <c r="AZ15" s="24"/>
      <c r="BA15" s="24"/>
      <c r="BB15" s="24"/>
      <c r="BC15" s="24"/>
      <c r="BD15" s="24"/>
    </row>
    <row r="16" ht="45" customHeight="1" spans="1:56">
      <c r="A16" s="89" t="s">
        <v>42</v>
      </c>
      <c r="B16" s="89"/>
      <c r="C16" s="89"/>
      <c r="D16" s="90"/>
      <c r="E16" s="90"/>
      <c r="F16" s="90"/>
      <c r="G16" s="23"/>
      <c r="H16" s="84"/>
      <c r="I16" s="84"/>
      <c r="J16" s="84"/>
      <c r="K16" s="84"/>
      <c r="L16" s="84"/>
      <c r="M16" s="84"/>
      <c r="N16" s="65"/>
      <c r="O16" s="65">
        <v>95.2</v>
      </c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 t="e">
        <f>AC17+AC18+#REF!+#REF!+#REF!+#REF!</f>
        <v>#REF!</v>
      </c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23" t="s">
        <v>30</v>
      </c>
    </row>
    <row r="17" ht="83" customHeight="1" spans="1:56">
      <c r="A17" s="23"/>
      <c r="B17" s="23"/>
      <c r="C17" s="23"/>
      <c r="D17" s="64"/>
      <c r="E17" s="64"/>
      <c r="F17" s="64"/>
      <c r="G17" s="23"/>
      <c r="H17" s="85">
        <v>10</v>
      </c>
      <c r="I17" s="85">
        <v>16</v>
      </c>
      <c r="J17" s="96">
        <v>45215</v>
      </c>
      <c r="K17" s="24" t="s">
        <v>43</v>
      </c>
      <c r="L17" s="23">
        <v>77</v>
      </c>
      <c r="M17" s="23"/>
      <c r="N17" s="65">
        <f>O17+P17+Q17+R17+S17+T17+U17+W17+X17+Y17+Z17+V17+AA17</f>
        <v>86.2</v>
      </c>
      <c r="O17" s="85">
        <v>86.2</v>
      </c>
      <c r="P17" s="85"/>
      <c r="Q17" s="85"/>
      <c r="R17" s="85"/>
      <c r="S17" s="85"/>
      <c r="T17" s="85"/>
      <c r="U17" s="85"/>
      <c r="V17" s="64"/>
      <c r="W17" s="64"/>
      <c r="X17" s="64"/>
      <c r="Y17" s="64"/>
      <c r="Z17" s="64"/>
      <c r="AA17" s="64"/>
      <c r="AB17" s="64"/>
      <c r="AC17" s="85">
        <v>86.2</v>
      </c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</row>
    <row r="18" ht="87" customHeight="1" spans="1:56">
      <c r="A18" s="23"/>
      <c r="B18" s="23"/>
      <c r="C18" s="23"/>
      <c r="D18" s="64"/>
      <c r="E18" s="64"/>
      <c r="F18" s="64"/>
      <c r="G18" s="23"/>
      <c r="H18" s="23"/>
      <c r="I18" s="23"/>
      <c r="J18" s="96"/>
      <c r="K18" s="24" t="s">
        <v>43</v>
      </c>
      <c r="L18" s="23">
        <v>70</v>
      </c>
      <c r="M18" s="23"/>
      <c r="N18" s="65">
        <f>O18+P18+Q18+R18+S18+T18+U18+W18+X18+Y18+Z18+V18+AA18</f>
        <v>9</v>
      </c>
      <c r="O18" s="85">
        <v>9</v>
      </c>
      <c r="P18" s="85"/>
      <c r="Q18" s="85"/>
      <c r="R18" s="85"/>
      <c r="S18" s="85"/>
      <c r="T18" s="85"/>
      <c r="U18" s="85"/>
      <c r="V18" s="24"/>
      <c r="W18" s="64"/>
      <c r="X18" s="64"/>
      <c r="Y18" s="64"/>
      <c r="Z18" s="64"/>
      <c r="AA18" s="64"/>
      <c r="AB18" s="64"/>
      <c r="AC18" s="85">
        <v>9</v>
      </c>
      <c r="AD18" s="23"/>
      <c r="AE18" s="23"/>
      <c r="AF18" s="23"/>
      <c r="AG18" s="23"/>
      <c r="AH18" s="23"/>
      <c r="AI18" s="23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4"/>
      <c r="AY18" s="23"/>
      <c r="AZ18" s="23"/>
      <c r="BA18" s="23"/>
      <c r="BB18" s="23"/>
      <c r="BC18" s="23"/>
      <c r="BD18" s="23"/>
    </row>
    <row r="19" spans="10:50">
      <c r="J19" s="97"/>
      <c r="K19" s="68"/>
      <c r="L19" s="67"/>
      <c r="M19" s="67"/>
      <c r="N19" s="98"/>
      <c r="O19" s="99"/>
      <c r="P19" s="99"/>
      <c r="Q19" s="99"/>
      <c r="R19" s="99"/>
      <c r="S19" s="99"/>
      <c r="T19" s="99"/>
      <c r="U19" s="99"/>
      <c r="V19" s="68"/>
      <c r="W19" s="71"/>
      <c r="X19" s="71"/>
      <c r="Y19" s="71"/>
      <c r="Z19" s="71"/>
      <c r="AA19" s="71"/>
      <c r="AB19" s="71"/>
      <c r="AC19" s="99"/>
      <c r="AD19" s="67"/>
      <c r="AE19" s="67"/>
      <c r="AF19" s="67"/>
      <c r="AG19" s="67"/>
      <c r="AH19" s="67"/>
      <c r="AI19" s="67"/>
      <c r="AJ19" s="68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8"/>
    </row>
    <row r="20" spans="1:56">
      <c r="A20" s="37" t="s">
        <v>44</v>
      </c>
      <c r="B20" s="37"/>
      <c r="C20" s="37"/>
      <c r="D20" s="91"/>
      <c r="E20" s="91"/>
      <c r="F20" s="91"/>
      <c r="G20" s="37"/>
      <c r="H20" s="37"/>
      <c r="I20" s="37"/>
      <c r="J20" s="37"/>
      <c r="K20" s="37"/>
      <c r="L20" s="37"/>
      <c r="M20" s="37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</row>
  </sheetData>
  <mergeCells count="27">
    <mergeCell ref="A2:BD2"/>
    <mergeCell ref="A3:B3"/>
    <mergeCell ref="AQ3:BD3"/>
    <mergeCell ref="N4:AA4"/>
    <mergeCell ref="AB4:AO4"/>
    <mergeCell ref="AP4:BC4"/>
    <mergeCell ref="A6:D6"/>
    <mergeCell ref="J6:M6"/>
    <mergeCell ref="A12:D12"/>
    <mergeCell ref="J12:M12"/>
    <mergeCell ref="A16:D16"/>
    <mergeCell ref="J16:M16"/>
    <mergeCell ref="A17:G17"/>
    <mergeCell ref="A18:G18"/>
    <mergeCell ref="A20:BD20"/>
    <mergeCell ref="A4:A5"/>
    <mergeCell ref="B4:B5"/>
    <mergeCell ref="C4:C5"/>
    <mergeCell ref="D4:D5"/>
    <mergeCell ref="G4:G5"/>
    <mergeCell ref="J4:J5"/>
    <mergeCell ref="K4:K5"/>
    <mergeCell ref="L4:L5"/>
    <mergeCell ref="M4:M5"/>
    <mergeCell ref="BD4:BD5"/>
    <mergeCell ref="E4:F5"/>
    <mergeCell ref="H4:I5"/>
  </mergeCells>
  <pageMargins left="0.236111111111111" right="0.236111111111111" top="0.60625" bottom="0.2125" header="0.511805555555556" footer="0.511805555555556"/>
  <pageSetup paperSize="9" scale="41" firstPageNumber="0" fitToHeight="0" orientation="landscape" useFirstPageNumber="1" horizontalDpi="300" verticalDpi="300"/>
  <headerFooter/>
  <drawing r:id="rId1"/>
  <legacyDrawing r:id="rId2"/>
  <oleObjects>
    <mc:AlternateContent xmlns:mc="http://schemas.openxmlformats.org/markup-compatibility/2006">
      <mc:Choice Requires="x14">
        <oleObject shapeId="1025" progId="StaticMetafile" r:id="rId3">
          <objectPr defaultSize="0" r:id="rId4">
            <anchor moveWithCells="1" sizeWithCells="1">
              <from>
                <xdr:col>25</xdr:col>
                <xdr:colOff>476885</xdr:colOff>
                <xdr:row>9</xdr:row>
                <xdr:rowOff>568325</xdr:rowOff>
              </from>
              <to>
                <xdr:col>28</xdr:col>
                <xdr:colOff>311150</xdr:colOff>
                <xdr:row>10</xdr:row>
                <xdr:rowOff>125095</xdr:rowOff>
              </to>
            </anchor>
          </objectPr>
        </oleObject>
      </mc:Choice>
      <mc:Fallback>
        <oleObject shapeId="1025" progId="StaticMetafile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D13"/>
  <sheetViews>
    <sheetView tabSelected="1" zoomScale="70" zoomScaleNormal="70" workbookViewId="0">
      <pane ySplit="5" topLeftCell="A6" activePane="bottomLeft" state="frozen"/>
      <selection/>
      <selection pane="bottomLeft" activeCell="AF8" sqref="AF8"/>
    </sheetView>
  </sheetViews>
  <sheetFormatPr defaultColWidth="9" defaultRowHeight="14.25"/>
  <cols>
    <col min="1" max="1" width="14.0916666666667" style="1" customWidth="1"/>
    <col min="2" max="2" width="20.1333333333333" style="1" hidden="1" customWidth="1"/>
    <col min="3" max="3" width="7.85" style="2" customWidth="1"/>
    <col min="4" max="6" width="9.90833333333333" style="2" hidden="1" customWidth="1"/>
    <col min="7" max="10" width="14.0916666666667" style="1" hidden="1" customWidth="1"/>
    <col min="11" max="11" width="21.7833333333333" style="1" customWidth="1"/>
    <col min="12" max="12" width="9.35833333333333" style="1" hidden="1" customWidth="1"/>
    <col min="13" max="13" width="4.1" style="1" customWidth="1"/>
    <col min="14" max="14" width="13" style="2" customWidth="1"/>
    <col min="15" max="15" width="10.9416666666667" style="3" customWidth="1"/>
    <col min="16" max="23" width="6.25" style="4" customWidth="1"/>
    <col min="24" max="24" width="6.25" style="5" customWidth="1"/>
    <col min="25" max="27" width="6.25" style="4" customWidth="1"/>
    <col min="28" max="28" width="10.8916666666667" style="4" customWidth="1"/>
    <col min="29" max="29" width="14.4583333333333" style="4" customWidth="1"/>
    <col min="30" max="35" width="8.63333333333333" style="4" customWidth="1"/>
    <col min="36" max="36" width="8.39166666666667" style="4" customWidth="1"/>
    <col min="37" max="40" width="8.63333333333333" style="4" customWidth="1"/>
    <col min="41" max="41" width="6.6" style="4" customWidth="1"/>
    <col min="42" max="42" width="11.0666666666667" style="4" customWidth="1"/>
    <col min="43" max="43" width="9.13333333333333" style="1" customWidth="1"/>
    <col min="44" max="55" width="8.13333333333333" style="1" customWidth="1"/>
    <col min="56" max="56" width="12.1416666666667" style="1" customWidth="1"/>
    <col min="57" max="57" width="9" style="6" customWidth="1"/>
    <col min="58" max="16384" width="9" style="6"/>
  </cols>
  <sheetData>
    <row r="1" s="1" customFormat="1" spans="1:42">
      <c r="A1" s="7"/>
      <c r="C1" s="2"/>
      <c r="D1" s="2"/>
      <c r="E1" s="2"/>
      <c r="F1" s="2"/>
      <c r="N1" s="2"/>
      <c r="O1" s="3"/>
      <c r="P1" s="4"/>
      <c r="Q1" s="4"/>
      <c r="R1" s="4"/>
      <c r="S1" s="4"/>
      <c r="T1" s="4"/>
      <c r="U1" s="4"/>
      <c r="V1" s="4"/>
      <c r="W1" s="4"/>
      <c r="X1" s="5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="1" customFormat="1" spans="1:56">
      <c r="A2" s="8" t="s">
        <v>45</v>
      </c>
      <c r="B2" s="9"/>
      <c r="C2" s="10"/>
      <c r="D2" s="10"/>
      <c r="E2" s="10"/>
      <c r="F2" s="10"/>
      <c r="G2" s="9"/>
      <c r="H2" s="9"/>
      <c r="I2" s="9"/>
      <c r="J2" s="9"/>
      <c r="K2" s="9"/>
      <c r="L2" s="9"/>
      <c r="M2" s="9"/>
      <c r="N2" s="10"/>
      <c r="O2" s="38"/>
      <c r="P2" s="39"/>
      <c r="Q2" s="39"/>
      <c r="R2" s="39"/>
      <c r="S2" s="39"/>
      <c r="T2" s="39"/>
      <c r="U2" s="39"/>
      <c r="V2" s="39"/>
      <c r="W2" s="39"/>
      <c r="X2" s="57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="1" customFormat="1" spans="1:56">
      <c r="A3" s="11" t="s">
        <v>1</v>
      </c>
      <c r="B3" s="12"/>
      <c r="C3" s="13"/>
      <c r="D3" s="13"/>
      <c r="E3" s="13"/>
      <c r="F3" s="13"/>
      <c r="G3" s="14"/>
      <c r="H3" s="14"/>
      <c r="I3" s="14"/>
      <c r="J3" s="14"/>
      <c r="K3" s="14"/>
      <c r="L3" s="14"/>
      <c r="M3" s="14"/>
      <c r="N3" s="13"/>
      <c r="O3" s="40"/>
      <c r="P3" s="41"/>
      <c r="Q3" s="41"/>
      <c r="R3" s="41"/>
      <c r="S3" s="41"/>
      <c r="T3" s="41"/>
      <c r="U3" s="41"/>
      <c r="V3" s="41"/>
      <c r="W3" s="41"/>
      <c r="X3" s="58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11" t="s">
        <v>2</v>
      </c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</row>
    <row r="4" s="1" customFormat="1" ht="89" customHeight="1" spans="1:56">
      <c r="A4" s="15" t="s">
        <v>3</v>
      </c>
      <c r="B4" s="15" t="s">
        <v>4</v>
      </c>
      <c r="C4" s="16" t="s">
        <v>46</v>
      </c>
      <c r="D4" s="17" t="s">
        <v>5</v>
      </c>
      <c r="E4" s="16"/>
      <c r="F4" s="16"/>
      <c r="G4" s="18" t="s">
        <v>7</v>
      </c>
      <c r="H4" s="18"/>
      <c r="I4" s="18"/>
      <c r="J4" s="18" t="s">
        <v>8</v>
      </c>
      <c r="K4" s="18" t="s">
        <v>9</v>
      </c>
      <c r="L4" s="17" t="s">
        <v>5</v>
      </c>
      <c r="M4" s="18" t="s">
        <v>10</v>
      </c>
      <c r="N4" s="16" t="s">
        <v>11</v>
      </c>
      <c r="O4" s="42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44" t="s">
        <v>12</v>
      </c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15" t="s">
        <v>13</v>
      </c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24" t="s">
        <v>14</v>
      </c>
    </row>
    <row r="5" s="1" customFormat="1" ht="93.75" spans="1:56">
      <c r="A5" s="18"/>
      <c r="B5" s="18"/>
      <c r="C5" s="16"/>
      <c r="D5" s="19"/>
      <c r="E5" s="16"/>
      <c r="F5" s="16"/>
      <c r="G5" s="18"/>
      <c r="H5" s="18"/>
      <c r="I5" s="18"/>
      <c r="J5" s="18"/>
      <c r="K5" s="18"/>
      <c r="L5" s="19"/>
      <c r="M5" s="18"/>
      <c r="N5" s="16" t="s">
        <v>15</v>
      </c>
      <c r="O5" s="43" t="s">
        <v>16</v>
      </c>
      <c r="P5" s="44" t="s">
        <v>17</v>
      </c>
      <c r="Q5" s="44" t="s">
        <v>18</v>
      </c>
      <c r="R5" s="44" t="s">
        <v>19</v>
      </c>
      <c r="S5" s="44" t="s">
        <v>20</v>
      </c>
      <c r="T5" s="44" t="s">
        <v>21</v>
      </c>
      <c r="U5" s="44" t="s">
        <v>22</v>
      </c>
      <c r="V5" s="44" t="s">
        <v>23</v>
      </c>
      <c r="W5" s="44" t="s">
        <v>24</v>
      </c>
      <c r="X5" s="59" t="s">
        <v>25</v>
      </c>
      <c r="Y5" s="44" t="s">
        <v>26</v>
      </c>
      <c r="Z5" s="44" t="s">
        <v>27</v>
      </c>
      <c r="AA5" s="44" t="s">
        <v>28</v>
      </c>
      <c r="AB5" s="44" t="s">
        <v>15</v>
      </c>
      <c r="AC5" s="63" t="s">
        <v>16</v>
      </c>
      <c r="AD5" s="44" t="s">
        <v>17</v>
      </c>
      <c r="AE5" s="44" t="s">
        <v>18</v>
      </c>
      <c r="AF5" s="44" t="s">
        <v>19</v>
      </c>
      <c r="AG5" s="44" t="s">
        <v>20</v>
      </c>
      <c r="AH5" s="44" t="s">
        <v>21</v>
      </c>
      <c r="AI5" s="44" t="s">
        <v>22</v>
      </c>
      <c r="AJ5" s="44" t="s">
        <v>23</v>
      </c>
      <c r="AK5" s="44" t="s">
        <v>24</v>
      </c>
      <c r="AL5" s="44" t="s">
        <v>25</v>
      </c>
      <c r="AM5" s="44" t="s">
        <v>26</v>
      </c>
      <c r="AN5" s="44" t="s">
        <v>27</v>
      </c>
      <c r="AO5" s="44" t="s">
        <v>28</v>
      </c>
      <c r="AP5" s="44" t="s">
        <v>15</v>
      </c>
      <c r="AQ5" s="63" t="s">
        <v>16</v>
      </c>
      <c r="AR5" s="44" t="s">
        <v>17</v>
      </c>
      <c r="AS5" s="44" t="s">
        <v>18</v>
      </c>
      <c r="AT5" s="44" t="s">
        <v>19</v>
      </c>
      <c r="AU5" s="44" t="s">
        <v>20</v>
      </c>
      <c r="AV5" s="44" t="s">
        <v>21</v>
      </c>
      <c r="AW5" s="44" t="s">
        <v>22</v>
      </c>
      <c r="AX5" s="44" t="s">
        <v>23</v>
      </c>
      <c r="AY5" s="44" t="s">
        <v>24</v>
      </c>
      <c r="AZ5" s="44" t="s">
        <v>25</v>
      </c>
      <c r="BA5" s="44" t="s">
        <v>26</v>
      </c>
      <c r="BB5" s="44" t="s">
        <v>27</v>
      </c>
      <c r="BC5" s="44" t="s">
        <v>28</v>
      </c>
      <c r="BD5" s="24"/>
    </row>
    <row r="6" s="1" customFormat="1" ht="43" customHeight="1" spans="1:56">
      <c r="A6" s="20" t="s">
        <v>29</v>
      </c>
      <c r="B6" s="21"/>
      <c r="C6" s="22"/>
      <c r="D6" s="22"/>
      <c r="E6" s="22"/>
      <c r="F6" s="22"/>
      <c r="G6" s="23"/>
      <c r="H6" s="23"/>
      <c r="I6" s="23"/>
      <c r="J6" s="23"/>
      <c r="K6" s="23"/>
      <c r="L6" s="23"/>
      <c r="M6" s="23"/>
      <c r="N6" s="45">
        <f>N8+N9+N10</f>
        <v>8.6</v>
      </c>
      <c r="O6" s="42">
        <f>O8+O9+O10</f>
        <v>8.6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>
        <v>8.6</v>
      </c>
      <c r="AC6" s="45">
        <v>8.6</v>
      </c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3" t="s">
        <v>30</v>
      </c>
    </row>
    <row r="7" s="1" customFormat="1" ht="18.75" spans="1:56">
      <c r="A7" s="23"/>
      <c r="B7" s="24"/>
      <c r="C7" s="25"/>
      <c r="D7" s="25"/>
      <c r="E7" s="25"/>
      <c r="F7" s="25"/>
      <c r="G7" s="26"/>
      <c r="H7" s="26"/>
      <c r="I7" s="26"/>
      <c r="J7" s="26"/>
      <c r="K7" s="24"/>
      <c r="L7" s="23"/>
      <c r="M7" s="23">
        <f>J7-G7</f>
        <v>0</v>
      </c>
      <c r="N7" s="16">
        <f>O7+P7+Q7+R7+S7+T7+U7+V7+W7+X7+Y7+Z7+AA7</f>
        <v>0</v>
      </c>
      <c r="O7" s="46"/>
      <c r="P7" s="47"/>
      <c r="Q7" s="47"/>
      <c r="R7" s="47"/>
      <c r="S7" s="47"/>
      <c r="T7" s="47"/>
      <c r="U7" s="47"/>
      <c r="V7" s="48"/>
      <c r="W7" s="60"/>
      <c r="X7" s="61"/>
      <c r="Y7" s="60"/>
      <c r="Z7" s="60"/>
      <c r="AA7" s="60"/>
      <c r="AB7" s="60"/>
      <c r="AC7" s="60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23"/>
      <c r="AR7" s="65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</row>
    <row r="8" s="1" customFormat="1" ht="238" customHeight="1" spans="1:56">
      <c r="A8" s="18" t="s">
        <v>47</v>
      </c>
      <c r="B8" s="18"/>
      <c r="C8" s="27">
        <v>150</v>
      </c>
      <c r="D8" s="28">
        <v>1</v>
      </c>
      <c r="E8" s="28">
        <v>12</v>
      </c>
      <c r="F8" s="28">
        <v>19</v>
      </c>
      <c r="G8" s="29">
        <v>44914</v>
      </c>
      <c r="H8" s="30">
        <v>12</v>
      </c>
      <c r="I8" s="30">
        <v>28</v>
      </c>
      <c r="J8" s="48" t="s">
        <v>48</v>
      </c>
      <c r="K8" s="18" t="s">
        <v>49</v>
      </c>
      <c r="L8" s="49">
        <v>2</v>
      </c>
      <c r="M8" s="23"/>
      <c r="N8" s="16">
        <f>O8+P8+Q8+R8+S8+T8+U8+V8+W8+X8+Y8+Z8+AA8</f>
        <v>14.9</v>
      </c>
      <c r="O8" s="50">
        <v>14.9</v>
      </c>
      <c r="P8" s="51"/>
      <c r="Q8" s="51"/>
      <c r="R8" s="51"/>
      <c r="S8" s="51"/>
      <c r="T8" s="51"/>
      <c r="U8" s="51"/>
      <c r="V8" s="48"/>
      <c r="W8" s="60"/>
      <c r="X8" s="61"/>
      <c r="Y8" s="60"/>
      <c r="Z8" s="60"/>
      <c r="AA8" s="60"/>
      <c r="AB8" s="60">
        <v>14.9</v>
      </c>
      <c r="AC8" s="60">
        <v>14.9</v>
      </c>
      <c r="AD8" s="64"/>
      <c r="AE8" s="64"/>
      <c r="AF8" s="64"/>
      <c r="AG8" s="64"/>
      <c r="AH8" s="64"/>
      <c r="AI8" s="64"/>
      <c r="AJ8" s="66"/>
      <c r="AK8" s="64"/>
      <c r="AL8" s="64"/>
      <c r="AM8" s="64"/>
      <c r="AN8" s="64"/>
      <c r="AO8" s="64"/>
      <c r="AP8" s="64"/>
      <c r="AQ8" s="23"/>
      <c r="AR8" s="23"/>
      <c r="AS8" s="23"/>
      <c r="AT8" s="23"/>
      <c r="AU8" s="23"/>
      <c r="AV8" s="23"/>
      <c r="AW8" s="23"/>
      <c r="AX8" s="66"/>
      <c r="AY8" s="23"/>
      <c r="AZ8" s="23"/>
      <c r="BA8" s="23"/>
      <c r="BB8" s="23"/>
      <c r="BC8" s="23"/>
      <c r="BD8" s="23"/>
    </row>
    <row r="9" s="1" customFormat="1" ht="232" customHeight="1" spans="1:56">
      <c r="A9" s="18" t="s">
        <v>50</v>
      </c>
      <c r="B9" s="18"/>
      <c r="C9" s="28">
        <v>-31</v>
      </c>
      <c r="D9" s="31">
        <v>60</v>
      </c>
      <c r="E9" s="31">
        <v>7</v>
      </c>
      <c r="F9" s="31">
        <v>26</v>
      </c>
      <c r="G9" s="32">
        <v>45133</v>
      </c>
      <c r="H9" s="28">
        <v>8</v>
      </c>
      <c r="I9" s="28">
        <v>28</v>
      </c>
      <c r="J9" s="32">
        <v>45166</v>
      </c>
      <c r="K9" s="18" t="s">
        <v>51</v>
      </c>
      <c r="L9" s="52">
        <v>61</v>
      </c>
      <c r="M9" s="23"/>
      <c r="N9" s="16">
        <f>O9+P9+Q9+R9+S9+T9+U9+V9+W9+X9+Y9+Z9+AA9</f>
        <v>0</v>
      </c>
      <c r="O9" s="53"/>
      <c r="P9" s="27"/>
      <c r="Q9" s="27"/>
      <c r="R9" s="28"/>
      <c r="S9" s="27"/>
      <c r="T9" s="27"/>
      <c r="U9" s="27"/>
      <c r="V9" s="31"/>
      <c r="W9" s="44"/>
      <c r="X9" s="59"/>
      <c r="Y9" s="44"/>
      <c r="Z9" s="44"/>
      <c r="AA9" s="44"/>
      <c r="AB9" s="60"/>
      <c r="AC9" s="60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4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</row>
    <row r="10" s="1" customFormat="1" ht="133" customHeight="1" spans="1:56">
      <c r="A10" s="18"/>
      <c r="B10" s="18"/>
      <c r="C10" s="28"/>
      <c r="D10" s="31"/>
      <c r="E10" s="31"/>
      <c r="F10" s="31"/>
      <c r="G10" s="32"/>
      <c r="H10" s="28">
        <v>9</v>
      </c>
      <c r="I10" s="28">
        <v>28</v>
      </c>
      <c r="J10" s="32">
        <v>45171</v>
      </c>
      <c r="K10" s="18" t="s">
        <v>52</v>
      </c>
      <c r="L10" s="52">
        <v>75</v>
      </c>
      <c r="M10" s="23"/>
      <c r="N10" s="16">
        <f>O10+P10+Q10+R10+S10+T10+U10+V10+W10+X10+Y10+Z10+AA10</f>
        <v>-6.3</v>
      </c>
      <c r="O10" s="53">
        <v>-6.3</v>
      </c>
      <c r="P10" s="27"/>
      <c r="Q10" s="27"/>
      <c r="R10" s="28"/>
      <c r="S10" s="27"/>
      <c r="T10" s="27"/>
      <c r="U10" s="27"/>
      <c r="V10" s="31"/>
      <c r="W10" s="44"/>
      <c r="X10" s="59"/>
      <c r="Y10" s="44"/>
      <c r="Z10" s="44"/>
      <c r="AA10" s="44"/>
      <c r="AB10" s="60">
        <v>-6.3</v>
      </c>
      <c r="AC10" s="60">
        <v>-6.3</v>
      </c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4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>
      <c r="A11" s="33" t="s">
        <v>30</v>
      </c>
      <c r="B11" s="23"/>
      <c r="C11" s="34"/>
      <c r="D11" s="34"/>
      <c r="E11" s="34"/>
      <c r="F11" s="34"/>
      <c r="G11" s="35"/>
      <c r="H11" s="35"/>
      <c r="I11" s="35"/>
      <c r="J11" s="23"/>
      <c r="K11" s="23"/>
      <c r="L11" s="23"/>
      <c r="M11" s="23" t="s">
        <v>30</v>
      </c>
      <c r="N11" s="54"/>
      <c r="O11" s="55"/>
      <c r="P11" s="56"/>
      <c r="Q11" s="56"/>
      <c r="R11" s="56"/>
      <c r="S11" s="56"/>
      <c r="T11" s="56"/>
      <c r="U11" s="56"/>
      <c r="V11" s="56"/>
      <c r="W11" s="56"/>
      <c r="X11" s="62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>
      <c r="A12" s="36" t="s">
        <v>44</v>
      </c>
      <c r="B12" s="36"/>
      <c r="C12" s="36"/>
      <c r="D12" s="36"/>
      <c r="E12" s="36"/>
      <c r="F12" s="36"/>
      <c r="G12" s="36"/>
      <c r="H12" s="36"/>
      <c r="I12" s="36"/>
      <c r="J12" s="37"/>
      <c r="K12" s="37"/>
      <c r="L12" s="37"/>
      <c r="M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</row>
    <row r="13" spans="7:9">
      <c r="G13" s="37"/>
      <c r="H13" s="37"/>
      <c r="I13" s="37"/>
    </row>
  </sheetData>
  <mergeCells count="19">
    <mergeCell ref="A2:BD2"/>
    <mergeCell ref="A3:B3"/>
    <mergeCell ref="AQ3:BD3"/>
    <mergeCell ref="N4:AA4"/>
    <mergeCell ref="AB4:AO4"/>
    <mergeCell ref="AP4:BC4"/>
    <mergeCell ref="A6:C6"/>
    <mergeCell ref="J6:M6"/>
    <mergeCell ref="A12:G12"/>
    <mergeCell ref="A4:A5"/>
    <mergeCell ref="B4:B5"/>
    <mergeCell ref="C4:C5"/>
    <mergeCell ref="D4:D5"/>
    <mergeCell ref="G4:G5"/>
    <mergeCell ref="J4:J5"/>
    <mergeCell ref="K4:K5"/>
    <mergeCell ref="L4:L5"/>
    <mergeCell ref="M4:M5"/>
    <mergeCell ref="BD4:BD5"/>
  </mergeCells>
  <pageMargins left="0.275" right="0.156944444444444" top="1" bottom="1" header="0.511805555555556" footer="0.511805555555556"/>
  <pageSetup paperSize="9" scale="36" firstPageNumber="0" fitToHeight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李宸</dc:creator>
  <cp:lastModifiedBy>hp</cp:lastModifiedBy>
  <cp:revision>29</cp:revision>
  <dcterms:created xsi:type="dcterms:W3CDTF">2021-09-09T09:38:00Z</dcterms:created>
  <dcterms:modified xsi:type="dcterms:W3CDTF">2024-04-09T03:32:34Z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1F1351AFE38C4D12A41FF74DF90E49C3_13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